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Ch.5 Single Sample Tests\"/>
    </mc:Choice>
  </mc:AlternateContent>
  <bookViews>
    <workbookView xWindow="0" yWindow="0" windowWidth="15360" windowHeight="9045"/>
  </bookViews>
  <sheets>
    <sheet name="Binomial tes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2" l="1"/>
  <c r="Q10" i="2"/>
  <c r="R10" i="2" s="1"/>
  <c r="H20" i="2" s="1"/>
  <c r="Q14" i="2" l="1"/>
  <c r="R14" i="2" s="1"/>
  <c r="H24" i="2" s="1"/>
  <c r="R12" i="2"/>
  <c r="H22" i="2" s="1"/>
  <c r="Q16" i="2" l="1"/>
  <c r="R20" i="2" s="1"/>
  <c r="H15" i="2" s="1"/>
  <c r="R16" i="2" l="1"/>
  <c r="H13" i="2" s="1"/>
  <c r="Q18" i="2"/>
  <c r="R18" i="2" s="1"/>
  <c r="S18" i="2" s="1"/>
  <c r="I13" i="2" s="1"/>
</calcChain>
</file>

<file path=xl/sharedStrings.xml><?xml version="1.0" encoding="utf-8"?>
<sst xmlns="http://schemas.openxmlformats.org/spreadsheetml/2006/main" count="24" uniqueCount="22">
  <si>
    <t>p</t>
  </si>
  <si>
    <t>exact</t>
  </si>
  <si>
    <t>correct</t>
  </si>
  <si>
    <t>&lt;/= n</t>
  </si>
  <si>
    <t>&gt;n</t>
  </si>
  <si>
    <t>&gt;/=n</t>
  </si>
  <si>
    <t>n =</t>
  </si>
  <si>
    <t>k =</t>
  </si>
  <si>
    <t>Exactly k from n</t>
  </si>
  <si>
    <t xml:space="preserve"> k or less from n</t>
  </si>
  <si>
    <t>More than k from n</t>
  </si>
  <si>
    <t>At least k from n</t>
  </si>
  <si>
    <t>2-tail</t>
  </si>
  <si>
    <t>one-tail p=</t>
  </si>
  <si>
    <t>total trials</t>
  </si>
  <si>
    <t>z-score</t>
  </si>
  <si>
    <t>Effect size r</t>
  </si>
  <si>
    <t>number of success</t>
  </si>
  <si>
    <t>One-tail</t>
  </si>
  <si>
    <t>Two-tail</t>
  </si>
  <si>
    <t>Enter data here</t>
  </si>
  <si>
    <t>Workings used in the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</si>
</sst>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164" fontId="2" fillId="0" borderId="0" xfId="0" applyNumberFormat="1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164" fontId="2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361950</xdr:colOff>
      <xdr:row>1</xdr:row>
      <xdr:rowOff>171450</xdr:rowOff>
    </xdr:from>
    <xdr:ext cx="184731" cy="264560"/>
    <xdr:sp macro="" textlink="">
      <xdr:nvSpPr>
        <xdr:cNvPr id="2" name="TextBox 1"/>
        <xdr:cNvSpPr txBox="1"/>
      </xdr:nvSpPr>
      <xdr:spPr>
        <a:xfrm>
          <a:off x="6943725" y="361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twoCellAnchor>
    <xdr:from>
      <xdr:col>1</xdr:col>
      <xdr:colOff>19049</xdr:colOff>
      <xdr:row>0</xdr:row>
      <xdr:rowOff>9524</xdr:rowOff>
    </xdr:from>
    <xdr:to>
      <xdr:col>11</xdr:col>
      <xdr:colOff>57150</xdr:colOff>
      <xdr:row>8</xdr:row>
      <xdr:rowOff>390524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28649" y="9524"/>
          <a:ext cx="7229476" cy="19526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n-GB" sz="1400" b="0" i="0" u="none" strike="noStrike" baseline="0">
              <a:solidFill>
                <a:srgbClr val="000000"/>
              </a:solidFill>
              <a:latin typeface="Calibri"/>
            </a:rPr>
            <a:t>For example, if you wish to know the probability of, completely by luck,  scoring 20 correct answers from a total of 50 multiple choice questions, where there are 4 possible answers, then n = 50, k = 20 and p = 0.25 (the probability of randomly choosing one correct answer from four possibilities). In this case the answer you need is the one-tail probability of 'at least k from n'.  </a:t>
          </a:r>
        </a:p>
        <a:p>
          <a:pPr algn="l" rtl="0">
            <a:defRPr sz="1000"/>
          </a:pPr>
          <a:endParaRPr lang="en-GB" sz="14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n-GB" sz="1400" b="0" i="0" u="none" strike="noStrike" baseline="0">
              <a:solidFill>
                <a:srgbClr val="000000"/>
              </a:solidFill>
              <a:latin typeface="Calibri"/>
            </a:rPr>
            <a:t>One-tail probabilities for other potential, but less common questions, such as exactly k from n (rarely used in geography) or 'up to k from n'  are also provided.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4"/>
  <sheetViews>
    <sheetView tabSelected="1" topLeftCell="A10" workbookViewId="0">
      <selection activeCell="N15" sqref="N15"/>
    </sheetView>
  </sheetViews>
  <sheetFormatPr defaultRowHeight="15" x14ac:dyDescent="0.25"/>
  <cols>
    <col min="3" max="3" width="12.7109375" customWidth="1"/>
    <col min="6" max="6" width="15.5703125" customWidth="1"/>
    <col min="8" max="8" width="16" customWidth="1"/>
    <col min="9" max="9" width="12.5703125" customWidth="1"/>
  </cols>
  <sheetData>
    <row r="1" spans="2:19" x14ac:dyDescent="0.25">
      <c r="B1" s="19"/>
      <c r="C1" s="19"/>
      <c r="D1" s="19"/>
      <c r="E1" s="19"/>
      <c r="F1" s="19"/>
      <c r="G1" s="19"/>
      <c r="H1" s="19"/>
    </row>
    <row r="2" spans="2:19" x14ac:dyDescent="0.25">
      <c r="B2" s="19"/>
      <c r="C2" s="19"/>
      <c r="D2" s="19"/>
      <c r="E2" s="19"/>
      <c r="F2" s="19"/>
      <c r="G2" s="19"/>
      <c r="H2" s="19"/>
    </row>
    <row r="3" spans="2:19" x14ac:dyDescent="0.25">
      <c r="B3" s="19"/>
      <c r="C3" s="19"/>
      <c r="D3" s="19"/>
      <c r="E3" s="19"/>
      <c r="F3" s="19"/>
      <c r="G3" s="19"/>
      <c r="H3" s="19"/>
    </row>
    <row r="4" spans="2:19" x14ac:dyDescent="0.25">
      <c r="B4" s="19"/>
      <c r="C4" s="19"/>
      <c r="D4" s="19"/>
      <c r="E4" s="19"/>
      <c r="F4" s="19"/>
      <c r="G4" s="19"/>
      <c r="H4" s="19"/>
    </row>
    <row r="5" spans="2:19" x14ac:dyDescent="0.25">
      <c r="B5" s="19"/>
      <c r="C5" s="19"/>
      <c r="D5" s="19"/>
      <c r="E5" s="19"/>
      <c r="F5" s="19"/>
      <c r="G5" s="19"/>
      <c r="H5" s="19"/>
    </row>
    <row r="6" spans="2:19" x14ac:dyDescent="0.25">
      <c r="B6" s="19"/>
      <c r="C6" s="19"/>
      <c r="D6" s="19"/>
      <c r="E6" s="19"/>
      <c r="F6" s="19"/>
      <c r="G6" s="19"/>
      <c r="H6" s="19"/>
    </row>
    <row r="7" spans="2:19" ht="18.75" x14ac:dyDescent="0.3">
      <c r="B7" s="19"/>
      <c r="C7" s="19"/>
      <c r="D7" s="19"/>
      <c r="E7" s="19"/>
      <c r="F7" s="19"/>
      <c r="G7" s="19"/>
      <c r="H7" s="19"/>
      <c r="I7" s="1"/>
    </row>
    <row r="9" spans="2:19" ht="30.75" customHeight="1" x14ac:dyDescent="0.25">
      <c r="P9" t="s">
        <v>21</v>
      </c>
    </row>
    <row r="10" spans="2:19" x14ac:dyDescent="0.25">
      <c r="P10" t="s">
        <v>1</v>
      </c>
      <c r="Q10">
        <f>_xlfn.BINOM.DIST(D15,D13,D17,FALSE)</f>
        <v>4.1859149252552186E-2</v>
      </c>
      <c r="R10">
        <f>IF(Q10&gt;0.001,Q10,"p&lt;0.001")</f>
        <v>4.1859149252552186E-2</v>
      </c>
      <c r="S10" t="s">
        <v>2</v>
      </c>
    </row>
    <row r="11" spans="2:19" ht="15.75" x14ac:dyDescent="0.25">
      <c r="C11" s="20" t="s">
        <v>20</v>
      </c>
      <c r="D11" s="20"/>
      <c r="F11" s="5"/>
      <c r="G11" s="6"/>
      <c r="H11" s="6"/>
      <c r="I11" s="7"/>
    </row>
    <row r="12" spans="2:19" ht="18.75" x14ac:dyDescent="0.3">
      <c r="F12" s="8"/>
      <c r="G12" s="9"/>
      <c r="H12" s="10" t="s">
        <v>18</v>
      </c>
      <c r="I12" s="11" t="s">
        <v>19</v>
      </c>
      <c r="P12" t="s">
        <v>3</v>
      </c>
      <c r="Q12">
        <f>_xlfn.BINOM.DIST(D15,D13,D17,TRUE)</f>
        <v>0.94053977372028186</v>
      </c>
      <c r="R12">
        <f>IF(Q12&gt;0.001,Q12,"p&lt;0.001")</f>
        <v>0.94053977372028186</v>
      </c>
      <c r="S12" t="s">
        <v>2</v>
      </c>
    </row>
    <row r="13" spans="2:19" ht="37.5" x14ac:dyDescent="0.3">
      <c r="B13" s="1" t="s">
        <v>6</v>
      </c>
      <c r="C13" s="3" t="s">
        <v>14</v>
      </c>
      <c r="D13" s="2">
        <v>50</v>
      </c>
      <c r="F13" s="12" t="s">
        <v>11</v>
      </c>
      <c r="G13" s="9"/>
      <c r="H13" s="13">
        <f>R16</f>
        <v>0.10131937553227033</v>
      </c>
      <c r="I13" s="22">
        <f>IF(D17=0.5,S18,"na")</f>
        <v>0.20263875106454066</v>
      </c>
    </row>
    <row r="14" spans="2:19" ht="18.75" x14ac:dyDescent="0.3">
      <c r="B14" s="1"/>
      <c r="C14" s="3"/>
      <c r="D14" s="2"/>
      <c r="F14" s="14"/>
      <c r="G14" s="9"/>
      <c r="H14" s="9"/>
      <c r="I14" s="15"/>
      <c r="P14" t="s">
        <v>4</v>
      </c>
      <c r="Q14">
        <f>1-Q12</f>
        <v>5.9460226279718142E-2</v>
      </c>
      <c r="R14">
        <f>IF(Q14&gt;0.001,Q14,"p&lt;0.001")</f>
        <v>5.9460226279718142E-2</v>
      </c>
    </row>
    <row r="15" spans="2:19" ht="37.5" x14ac:dyDescent="0.3">
      <c r="B15" s="1" t="s">
        <v>7</v>
      </c>
      <c r="C15" s="3" t="s">
        <v>17</v>
      </c>
      <c r="D15" s="2">
        <v>30</v>
      </c>
      <c r="F15" s="14" t="s">
        <v>16</v>
      </c>
      <c r="G15" s="9"/>
      <c r="H15" s="13">
        <f>(ABS(R20))/D13^0.5</f>
        <v>0.18018065075990961</v>
      </c>
      <c r="I15" s="15"/>
    </row>
    <row r="16" spans="2:19" ht="18.75" x14ac:dyDescent="0.3">
      <c r="B16" s="1"/>
      <c r="C16" s="3"/>
      <c r="D16" s="2"/>
      <c r="F16" s="16"/>
      <c r="G16" s="17"/>
      <c r="H16" s="17"/>
      <c r="I16" s="18"/>
      <c r="P16" t="s">
        <v>5</v>
      </c>
      <c r="Q16">
        <f>Q14+Q10</f>
        <v>0.10131937553227033</v>
      </c>
      <c r="R16">
        <f>IF(Q16&gt;0.001,Q16,"p&lt;0.001")</f>
        <v>0.10131937553227033</v>
      </c>
      <c r="S16" t="s">
        <v>2</v>
      </c>
    </row>
    <row r="17" spans="2:19" ht="18.75" x14ac:dyDescent="0.3">
      <c r="B17" s="1"/>
      <c r="C17" s="3" t="s">
        <v>0</v>
      </c>
      <c r="D17" s="2">
        <v>0.5</v>
      </c>
      <c r="I17" s="1"/>
    </row>
    <row r="18" spans="2:19" ht="18.75" x14ac:dyDescent="0.3">
      <c r="I18" s="1"/>
      <c r="P18" t="s">
        <v>12</v>
      </c>
      <c r="Q18">
        <f>IF(Q16&lt;0.5,Q16*2,1)</f>
        <v>0.20263875106454066</v>
      </c>
      <c r="R18">
        <f>IF(Q18&lt;1,Q18,1)</f>
        <v>0.20263875106454066</v>
      </c>
      <c r="S18">
        <f>IF(R18&gt;0.001,Q18,"p&lt;0.001")</f>
        <v>0.20263875106454066</v>
      </c>
    </row>
    <row r="19" spans="2:19" ht="18.75" x14ac:dyDescent="0.3">
      <c r="F19" s="1"/>
      <c r="G19" s="1"/>
      <c r="H19" s="1" t="s">
        <v>13</v>
      </c>
      <c r="I19" s="1"/>
    </row>
    <row r="20" spans="2:19" ht="21" customHeight="1" x14ac:dyDescent="0.3">
      <c r="E20" s="21" t="s">
        <v>8</v>
      </c>
      <c r="F20" s="21"/>
      <c r="G20" s="1"/>
      <c r="H20" s="4">
        <f>R10</f>
        <v>4.1859149252552186E-2</v>
      </c>
      <c r="I20" s="1"/>
      <c r="P20" s="3" t="s">
        <v>15</v>
      </c>
      <c r="Q20" s="1"/>
      <c r="R20" s="1">
        <f>_xlfn.NORM.S.INV(Q16)</f>
        <v>-1.2740695999093714</v>
      </c>
    </row>
    <row r="21" spans="2:19" ht="18.75" x14ac:dyDescent="0.3">
      <c r="F21" s="3"/>
      <c r="G21" s="1"/>
      <c r="H21" s="4"/>
      <c r="I21" s="1"/>
    </row>
    <row r="22" spans="2:19" ht="19.5" customHeight="1" x14ac:dyDescent="0.3">
      <c r="E22" s="21" t="s">
        <v>9</v>
      </c>
      <c r="F22" s="21"/>
      <c r="G22" s="1"/>
      <c r="H22" s="4">
        <f>R12</f>
        <v>0.94053977372028186</v>
      </c>
    </row>
    <row r="23" spans="2:19" ht="18.75" x14ac:dyDescent="0.3">
      <c r="F23" s="3"/>
      <c r="G23" s="1"/>
      <c r="H23" s="4"/>
    </row>
    <row r="24" spans="2:19" ht="30" customHeight="1" x14ac:dyDescent="0.3">
      <c r="E24" s="21" t="s">
        <v>10</v>
      </c>
      <c r="F24" s="21"/>
      <c r="G24" s="1"/>
      <c r="H24" s="4">
        <f>R14</f>
        <v>5.9460226279718142E-2</v>
      </c>
    </row>
  </sheetData>
  <mergeCells count="5">
    <mergeCell ref="B1:H7"/>
    <mergeCell ref="C11:D11"/>
    <mergeCell ref="E20:F20"/>
    <mergeCell ref="E22:F22"/>
    <mergeCell ref="E24:F2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Binomial test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2016-09-24T13:48:04Z</dcterms:created>
  <dcterms:modified xsi:type="dcterms:W3CDTF">2016-11-23T11:31:36Z</dcterms:modified>
</cp:coreProperties>
</file>