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anny\Dropbox\Current calculators\"/>
    </mc:Choice>
  </mc:AlternateContent>
  <bookViews>
    <workbookView xWindow="0" yWindow="0" windowWidth="19200" windowHeight="904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AF13" i="1" l="1"/>
  <c r="AF14" i="1"/>
  <c r="AF15" i="1"/>
  <c r="AF16" i="1"/>
  <c r="AF17" i="1"/>
  <c r="AF18" i="1"/>
  <c r="AF19" i="1"/>
  <c r="AF20" i="1"/>
  <c r="AF21"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51" i="1"/>
  <c r="AF52" i="1"/>
  <c r="AF53" i="1"/>
  <c r="AF54" i="1"/>
  <c r="AF55" i="1"/>
  <c r="AF56" i="1"/>
  <c r="AF57" i="1"/>
  <c r="AF58" i="1"/>
  <c r="AF59" i="1"/>
  <c r="AF60" i="1"/>
  <c r="AF61" i="1"/>
  <c r="AF62" i="1"/>
  <c r="AF63" i="1"/>
  <c r="AF64" i="1"/>
  <c r="AF65" i="1"/>
  <c r="AF66" i="1"/>
  <c r="AF67" i="1"/>
  <c r="AF68" i="1"/>
  <c r="AF69" i="1"/>
  <c r="AF70" i="1"/>
  <c r="AF71" i="1"/>
  <c r="AF72" i="1"/>
  <c r="AF73" i="1"/>
  <c r="AF74" i="1"/>
  <c r="AF75" i="1"/>
  <c r="AF76" i="1"/>
  <c r="AF77" i="1"/>
  <c r="AF78" i="1"/>
  <c r="AF79" i="1"/>
  <c r="AF80" i="1"/>
  <c r="AF81" i="1"/>
  <c r="AF82" i="1"/>
  <c r="AF83" i="1"/>
  <c r="AF84" i="1"/>
  <c r="AF85" i="1"/>
  <c r="AF86" i="1"/>
  <c r="AF87" i="1"/>
  <c r="AF88" i="1"/>
  <c r="AF89" i="1"/>
  <c r="AF90" i="1"/>
  <c r="AF91" i="1"/>
  <c r="AF92" i="1"/>
  <c r="AF93" i="1"/>
  <c r="AF94" i="1"/>
  <c r="AF95" i="1"/>
  <c r="AF96" i="1"/>
  <c r="AF97" i="1"/>
  <c r="AF98" i="1"/>
  <c r="AF99" i="1"/>
  <c r="AF100" i="1"/>
  <c r="AF101" i="1"/>
  <c r="AF102" i="1"/>
  <c r="AF103" i="1"/>
  <c r="AF104" i="1"/>
  <c r="AF105" i="1"/>
  <c r="AF106" i="1"/>
  <c r="AF107" i="1"/>
  <c r="AF108" i="1"/>
  <c r="AF109" i="1"/>
  <c r="AF110" i="1"/>
  <c r="AF111" i="1"/>
  <c r="AF112" i="1"/>
  <c r="AF113" i="1"/>
  <c r="AF114" i="1"/>
  <c r="AF115" i="1"/>
  <c r="AF116" i="1"/>
  <c r="AF117" i="1"/>
  <c r="AF118" i="1"/>
  <c r="AF119" i="1"/>
  <c r="AF120" i="1"/>
  <c r="AF121" i="1"/>
  <c r="AF122" i="1"/>
  <c r="AF123" i="1"/>
  <c r="AF124" i="1"/>
  <c r="AF125" i="1"/>
  <c r="AF126" i="1"/>
  <c r="AF127" i="1"/>
  <c r="AF128" i="1"/>
  <c r="AF129" i="1"/>
  <c r="AF130" i="1"/>
  <c r="AF131" i="1"/>
  <c r="AF132" i="1"/>
  <c r="AF133" i="1"/>
  <c r="AF134" i="1"/>
  <c r="AF135" i="1"/>
  <c r="AF136" i="1"/>
  <c r="AF137" i="1"/>
  <c r="AF138" i="1"/>
  <c r="AF139" i="1"/>
  <c r="AF140" i="1"/>
  <c r="AF141" i="1"/>
  <c r="AF142" i="1"/>
  <c r="AF143" i="1"/>
  <c r="AF144" i="1"/>
  <c r="AF145" i="1"/>
  <c r="AF146" i="1"/>
  <c r="AF147" i="1"/>
  <c r="AF148" i="1"/>
  <c r="AF149" i="1"/>
  <c r="AF150" i="1"/>
  <c r="AF151" i="1"/>
  <c r="AF152" i="1"/>
  <c r="AF153" i="1"/>
  <c r="AF154" i="1"/>
  <c r="AF155" i="1"/>
  <c r="AF156" i="1"/>
  <c r="AF157" i="1"/>
  <c r="AF158" i="1"/>
  <c r="AF159" i="1"/>
  <c r="AF160" i="1"/>
  <c r="AF161" i="1"/>
  <c r="AF12" i="1"/>
  <c r="AG11" i="1"/>
  <c r="P13" i="1"/>
  <c r="P14" i="1" s="1"/>
  <c r="O13" i="1"/>
  <c r="AD5" i="1"/>
  <c r="AB23" i="1" s="1"/>
  <c r="AD4" i="1"/>
  <c r="AD6" i="1" s="1"/>
  <c r="AC4" i="1"/>
  <c r="AC6" i="1" s="1"/>
  <c r="AC5" i="1"/>
  <c r="Y7" i="1"/>
  <c r="Y6" i="1"/>
  <c r="Y4" i="1"/>
  <c r="Y3" i="1"/>
  <c r="N8" i="1" l="1"/>
  <c r="AB125" i="1"/>
  <c r="AB74" i="1"/>
  <c r="AB159" i="1"/>
  <c r="AB112" i="1"/>
  <c r="AB60" i="1"/>
  <c r="AB149" i="1"/>
  <c r="AB100" i="1"/>
  <c r="AB44" i="1"/>
  <c r="AB138" i="1"/>
  <c r="AB87" i="1"/>
  <c r="AB28" i="1"/>
  <c r="Z127" i="1"/>
  <c r="Z158" i="1"/>
  <c r="Z149" i="1"/>
  <c r="Z140" i="1"/>
  <c r="Z131" i="1"/>
  <c r="Z122" i="1"/>
  <c r="Z113" i="1"/>
  <c r="Z103" i="1"/>
  <c r="Z94" i="1"/>
  <c r="Z85" i="1"/>
  <c r="Z76" i="1"/>
  <c r="Z67" i="1"/>
  <c r="Z58" i="1"/>
  <c r="Z49" i="1"/>
  <c r="Z39" i="1"/>
  <c r="Z30" i="1"/>
  <c r="Z21" i="1"/>
  <c r="AB12" i="1"/>
  <c r="AB153" i="1"/>
  <c r="AB143" i="1"/>
  <c r="AB130" i="1"/>
  <c r="AB117" i="1"/>
  <c r="AB104" i="1"/>
  <c r="AB92" i="1"/>
  <c r="AB79" i="1"/>
  <c r="AB64" i="1"/>
  <c r="AB48" i="1"/>
  <c r="AB32" i="1"/>
  <c r="AB16" i="1"/>
  <c r="Y150" i="1"/>
  <c r="Y134" i="1"/>
  <c r="Y118" i="1"/>
  <c r="Y102" i="1"/>
  <c r="Y86" i="1"/>
  <c r="AA159" i="1"/>
  <c r="AA132" i="1"/>
  <c r="AA108" i="1"/>
  <c r="AC136" i="1"/>
  <c r="AC112" i="1"/>
  <c r="AC86" i="1"/>
  <c r="Z157" i="1"/>
  <c r="Z148" i="1"/>
  <c r="Z139" i="1"/>
  <c r="Z130" i="1"/>
  <c r="Z121" i="1"/>
  <c r="Z111" i="1"/>
  <c r="Z102" i="1"/>
  <c r="Z93" i="1"/>
  <c r="Z84" i="1"/>
  <c r="Z75" i="1"/>
  <c r="Z66" i="1"/>
  <c r="Z57" i="1"/>
  <c r="Z47" i="1"/>
  <c r="Z38" i="1"/>
  <c r="Z29" i="1"/>
  <c r="Z20" i="1"/>
  <c r="AB161" i="1"/>
  <c r="AB152" i="1"/>
  <c r="AB141" i="1"/>
  <c r="AB128" i="1"/>
  <c r="AB116" i="1"/>
  <c r="AB103" i="1"/>
  <c r="AB90" i="1"/>
  <c r="AB77" i="1"/>
  <c r="AB63" i="1"/>
  <c r="AB47" i="1"/>
  <c r="AB31" i="1"/>
  <c r="AB15" i="1"/>
  <c r="Y149" i="1"/>
  <c r="Y133" i="1"/>
  <c r="Y117" i="1"/>
  <c r="Y101" i="1"/>
  <c r="AA154" i="1"/>
  <c r="AA131" i="1"/>
  <c r="AA105" i="1"/>
  <c r="AC158" i="1"/>
  <c r="AC135" i="1"/>
  <c r="AC109" i="1"/>
  <c r="Z156" i="1"/>
  <c r="Z147" i="1"/>
  <c r="Z138" i="1"/>
  <c r="Z129" i="1"/>
  <c r="Z119" i="1"/>
  <c r="Z110" i="1"/>
  <c r="Z101" i="1"/>
  <c r="Z92" i="1"/>
  <c r="Z83" i="1"/>
  <c r="Z74" i="1"/>
  <c r="Z65" i="1"/>
  <c r="Z55" i="1"/>
  <c r="Z46" i="1"/>
  <c r="Z37" i="1"/>
  <c r="Z28" i="1"/>
  <c r="Z19" i="1"/>
  <c r="AB160" i="1"/>
  <c r="AB151" i="1"/>
  <c r="AB140" i="1"/>
  <c r="AB127" i="1"/>
  <c r="AB114" i="1"/>
  <c r="AB101" i="1"/>
  <c r="AB88" i="1"/>
  <c r="AB76" i="1"/>
  <c r="AB61" i="1"/>
  <c r="AB45" i="1"/>
  <c r="AB29" i="1"/>
  <c r="AB13" i="1"/>
  <c r="Y147" i="1"/>
  <c r="Y131" i="1"/>
  <c r="Y115" i="1"/>
  <c r="Y99" i="1"/>
  <c r="AA151" i="1"/>
  <c r="AA127" i="1"/>
  <c r="AA104" i="1"/>
  <c r="AC154" i="1"/>
  <c r="AC130" i="1"/>
  <c r="AC107" i="1"/>
  <c r="Z155" i="1"/>
  <c r="Z118" i="1"/>
  <c r="Z82" i="1"/>
  <c r="Z45" i="1"/>
  <c r="Y130" i="1"/>
  <c r="AA123" i="1"/>
  <c r="AC153" i="1"/>
  <c r="Z145" i="1"/>
  <c r="Z117" i="1"/>
  <c r="Z90" i="1"/>
  <c r="Z71" i="1"/>
  <c r="Z44" i="1"/>
  <c r="Z17" i="1"/>
  <c r="AB148" i="1"/>
  <c r="AB111" i="1"/>
  <c r="AB85" i="1"/>
  <c r="AB40" i="1"/>
  <c r="Y142" i="1"/>
  <c r="AC98" i="1"/>
  <c r="Z12" i="1"/>
  <c r="Z153" i="1"/>
  <c r="Z143" i="1"/>
  <c r="Z134" i="1"/>
  <c r="Z125" i="1"/>
  <c r="Z116" i="1"/>
  <c r="Z107" i="1"/>
  <c r="Z98" i="1"/>
  <c r="Z89" i="1"/>
  <c r="Z79" i="1"/>
  <c r="Z70" i="1"/>
  <c r="Z61" i="1"/>
  <c r="Z52" i="1"/>
  <c r="Z43" i="1"/>
  <c r="Z34" i="1"/>
  <c r="Z25" i="1"/>
  <c r="Z15" i="1"/>
  <c r="AB156" i="1"/>
  <c r="AB147" i="1"/>
  <c r="AB135" i="1"/>
  <c r="AB122" i="1"/>
  <c r="AB109" i="1"/>
  <c r="AB96" i="1"/>
  <c r="AB84" i="1"/>
  <c r="AB71" i="1"/>
  <c r="AB55" i="1"/>
  <c r="AB39" i="1"/>
  <c r="Y157" i="1"/>
  <c r="Y141" i="1"/>
  <c r="Y125" i="1"/>
  <c r="Y109" i="1"/>
  <c r="Y93" i="1"/>
  <c r="AA141" i="1"/>
  <c r="AA117" i="1"/>
  <c r="AA95" i="1"/>
  <c r="AC145" i="1"/>
  <c r="AC121" i="1"/>
  <c r="AC97" i="1"/>
  <c r="AC87" i="1"/>
  <c r="AC95" i="1"/>
  <c r="AC103" i="1"/>
  <c r="AC92" i="1"/>
  <c r="AC100" i="1"/>
  <c r="AC108" i="1"/>
  <c r="AC116" i="1"/>
  <c r="AC124" i="1"/>
  <c r="AC132" i="1"/>
  <c r="AC140" i="1"/>
  <c r="AC148" i="1"/>
  <c r="AC156" i="1"/>
  <c r="AA86" i="1"/>
  <c r="AA94" i="1"/>
  <c r="AA102" i="1"/>
  <c r="AA110" i="1"/>
  <c r="AA118" i="1"/>
  <c r="AA126" i="1"/>
  <c r="AA134" i="1"/>
  <c r="AA142" i="1"/>
  <c r="AA150" i="1"/>
  <c r="AA158" i="1"/>
  <c r="AC93" i="1"/>
  <c r="AC104" i="1"/>
  <c r="AC113" i="1"/>
  <c r="AC122" i="1"/>
  <c r="AC131" i="1"/>
  <c r="AC141" i="1"/>
  <c r="AC150" i="1"/>
  <c r="AC159" i="1"/>
  <c r="AA91" i="1"/>
  <c r="AA100" i="1"/>
  <c r="AA109" i="1"/>
  <c r="AA119" i="1"/>
  <c r="AA128" i="1"/>
  <c r="AA137" i="1"/>
  <c r="AA146" i="1"/>
  <c r="AA155" i="1"/>
  <c r="Y87" i="1"/>
  <c r="Y95" i="1"/>
  <c r="Y103" i="1"/>
  <c r="Y111" i="1"/>
  <c r="Y119" i="1"/>
  <c r="Y127" i="1"/>
  <c r="Y135" i="1"/>
  <c r="Y143" i="1"/>
  <c r="Y151" i="1"/>
  <c r="Y159" i="1"/>
  <c r="AC94" i="1"/>
  <c r="AC105" i="1"/>
  <c r="AC114" i="1"/>
  <c r="AC123" i="1"/>
  <c r="AC133" i="1"/>
  <c r="AC142" i="1"/>
  <c r="AC151" i="1"/>
  <c r="AC160" i="1"/>
  <c r="AA92" i="1"/>
  <c r="AA101" i="1"/>
  <c r="AA111" i="1"/>
  <c r="AA120" i="1"/>
  <c r="AA129" i="1"/>
  <c r="AA138" i="1"/>
  <c r="AA147" i="1"/>
  <c r="AA156" i="1"/>
  <c r="Y88" i="1"/>
  <c r="Y96" i="1"/>
  <c r="Y104" i="1"/>
  <c r="Y112" i="1"/>
  <c r="Y120" i="1"/>
  <c r="Y128" i="1"/>
  <c r="Y136" i="1"/>
  <c r="Y144" i="1"/>
  <c r="Y152" i="1"/>
  <c r="Y160" i="1"/>
  <c r="AC96" i="1"/>
  <c r="AC106" i="1"/>
  <c r="AC115" i="1"/>
  <c r="AC125" i="1"/>
  <c r="AC134" i="1"/>
  <c r="AC143" i="1"/>
  <c r="AC152" i="1"/>
  <c r="AC161" i="1"/>
  <c r="AA93" i="1"/>
  <c r="AA103" i="1"/>
  <c r="AA112" i="1"/>
  <c r="AA121" i="1"/>
  <c r="AA130" i="1"/>
  <c r="AA139" i="1"/>
  <c r="AA148" i="1"/>
  <c r="AA157" i="1"/>
  <c r="Y89" i="1"/>
  <c r="Y97" i="1"/>
  <c r="Y105" i="1"/>
  <c r="Y113" i="1"/>
  <c r="Y121" i="1"/>
  <c r="Y129" i="1"/>
  <c r="Y137" i="1"/>
  <c r="Y145" i="1"/>
  <c r="Y153" i="1"/>
  <c r="Y161" i="1"/>
  <c r="AC89" i="1"/>
  <c r="AC99" i="1"/>
  <c r="AC110" i="1"/>
  <c r="AC119" i="1"/>
  <c r="AC128" i="1"/>
  <c r="AC137" i="1"/>
  <c r="AC146" i="1"/>
  <c r="AC155" i="1"/>
  <c r="AA88" i="1"/>
  <c r="AA97" i="1"/>
  <c r="AA106" i="1"/>
  <c r="AA115" i="1"/>
  <c r="AA124" i="1"/>
  <c r="AA133" i="1"/>
  <c r="AA143" i="1"/>
  <c r="AA152" i="1"/>
  <c r="AA161" i="1"/>
  <c r="Y92" i="1"/>
  <c r="Y100" i="1"/>
  <c r="Y108" i="1"/>
  <c r="Y116" i="1"/>
  <c r="Y124" i="1"/>
  <c r="Y132" i="1"/>
  <c r="Y140" i="1"/>
  <c r="Y148" i="1"/>
  <c r="Y156" i="1"/>
  <c r="Z16" i="1"/>
  <c r="Z24" i="1"/>
  <c r="Z32" i="1"/>
  <c r="Z40" i="1"/>
  <c r="Z48" i="1"/>
  <c r="Z56" i="1"/>
  <c r="Z64" i="1"/>
  <c r="Z72" i="1"/>
  <c r="Z80" i="1"/>
  <c r="Z88" i="1"/>
  <c r="Z96" i="1"/>
  <c r="Z104" i="1"/>
  <c r="Z112" i="1"/>
  <c r="Z120" i="1"/>
  <c r="Z128" i="1"/>
  <c r="Z136" i="1"/>
  <c r="Z144" i="1"/>
  <c r="Z152" i="1"/>
  <c r="Z160" i="1"/>
  <c r="AC90" i="1"/>
  <c r="AC101" i="1"/>
  <c r="AC111" i="1"/>
  <c r="AC120" i="1"/>
  <c r="AC129" i="1"/>
  <c r="AC138" i="1"/>
  <c r="AC147" i="1"/>
  <c r="AC157" i="1"/>
  <c r="AA89" i="1"/>
  <c r="AA98" i="1"/>
  <c r="AA107" i="1"/>
  <c r="AA116" i="1"/>
  <c r="AA125" i="1"/>
  <c r="AA135" i="1"/>
  <c r="AA144" i="1"/>
  <c r="AA153" i="1"/>
  <c r="Z137" i="1"/>
  <c r="Z100" i="1"/>
  <c r="Z73" i="1"/>
  <c r="Z54" i="1"/>
  <c r="Z36" i="1"/>
  <c r="Z18" i="1"/>
  <c r="Y114" i="1"/>
  <c r="AB17" i="1"/>
  <c r="AB25" i="1"/>
  <c r="AB33" i="1"/>
  <c r="AB41" i="1"/>
  <c r="AB49" i="1"/>
  <c r="AB57" i="1"/>
  <c r="AB65" i="1"/>
  <c r="AB73" i="1"/>
  <c r="AB81" i="1"/>
  <c r="AB89" i="1"/>
  <c r="AB97" i="1"/>
  <c r="AB105" i="1"/>
  <c r="AB113" i="1"/>
  <c r="AB121" i="1"/>
  <c r="AB129" i="1"/>
  <c r="AB137" i="1"/>
  <c r="AB145" i="1"/>
  <c r="AB18" i="1"/>
  <c r="AB26" i="1"/>
  <c r="AB34" i="1"/>
  <c r="AB42" i="1"/>
  <c r="AB50" i="1"/>
  <c r="AB58" i="1"/>
  <c r="AB66" i="1"/>
  <c r="AB19" i="1"/>
  <c r="AB27" i="1"/>
  <c r="AB35" i="1"/>
  <c r="AB43" i="1"/>
  <c r="AB51" i="1"/>
  <c r="AB59" i="1"/>
  <c r="AB67" i="1"/>
  <c r="AB75" i="1"/>
  <c r="AB83" i="1"/>
  <c r="AB91" i="1"/>
  <c r="AB99" i="1"/>
  <c r="AB107" i="1"/>
  <c r="AB115" i="1"/>
  <c r="AB123" i="1"/>
  <c r="AB131" i="1"/>
  <c r="AB139" i="1"/>
  <c r="AB14" i="1"/>
  <c r="AB22" i="1"/>
  <c r="AB30" i="1"/>
  <c r="AB38" i="1"/>
  <c r="AB46" i="1"/>
  <c r="AB54" i="1"/>
  <c r="AB62" i="1"/>
  <c r="AB70" i="1"/>
  <c r="AB78" i="1"/>
  <c r="AB86" i="1"/>
  <c r="AB94" i="1"/>
  <c r="AB102" i="1"/>
  <c r="AB110" i="1"/>
  <c r="AB118" i="1"/>
  <c r="AB126" i="1"/>
  <c r="AB134" i="1"/>
  <c r="AB142" i="1"/>
  <c r="AB150" i="1"/>
  <c r="AB158" i="1"/>
  <c r="Z135" i="1"/>
  <c r="Z108" i="1"/>
  <c r="Z81" i="1"/>
  <c r="Z53" i="1"/>
  <c r="Z35" i="1"/>
  <c r="AB157" i="1"/>
  <c r="AB124" i="1"/>
  <c r="AB56" i="1"/>
  <c r="Y158" i="1"/>
  <c r="Y110" i="1"/>
  <c r="AC149" i="1"/>
  <c r="Z161" i="1"/>
  <c r="Z151" i="1"/>
  <c r="Z142" i="1"/>
  <c r="Z133" i="1"/>
  <c r="Z124" i="1"/>
  <c r="Z115" i="1"/>
  <c r="Z106" i="1"/>
  <c r="Z97" i="1"/>
  <c r="Z87" i="1"/>
  <c r="Z78" i="1"/>
  <c r="Z69" i="1"/>
  <c r="Z60" i="1"/>
  <c r="Z51" i="1"/>
  <c r="Z42" i="1"/>
  <c r="Z33" i="1"/>
  <c r="Z23" i="1"/>
  <c r="Z14" i="1"/>
  <c r="AB155" i="1"/>
  <c r="AB146" i="1"/>
  <c r="AB133" i="1"/>
  <c r="AB120" i="1"/>
  <c r="AB108" i="1"/>
  <c r="AB95" i="1"/>
  <c r="AB82" i="1"/>
  <c r="AB69" i="1"/>
  <c r="AB53" i="1"/>
  <c r="AB37" i="1"/>
  <c r="AB21" i="1"/>
  <c r="Y155" i="1"/>
  <c r="Y139" i="1"/>
  <c r="Y123" i="1"/>
  <c r="Y107" i="1"/>
  <c r="Y91" i="1"/>
  <c r="AA140" i="1"/>
  <c r="AA114" i="1"/>
  <c r="AA90" i="1"/>
  <c r="AC144" i="1"/>
  <c r="AC118" i="1"/>
  <c r="AC91" i="1"/>
  <c r="Z146" i="1"/>
  <c r="Z109" i="1"/>
  <c r="Z91" i="1"/>
  <c r="Z63" i="1"/>
  <c r="Z27" i="1"/>
  <c r="Y146" i="1"/>
  <c r="Y98" i="1"/>
  <c r="AA149" i="1"/>
  <c r="AA99" i="1"/>
  <c r="AC127" i="1"/>
  <c r="AC102" i="1"/>
  <c r="Z154" i="1"/>
  <c r="Z126" i="1"/>
  <c r="Z99" i="1"/>
  <c r="Z62" i="1"/>
  <c r="Z26" i="1"/>
  <c r="AB136" i="1"/>
  <c r="AB98" i="1"/>
  <c r="AB72" i="1"/>
  <c r="AB24" i="1"/>
  <c r="Y126" i="1"/>
  <c r="Y94" i="1"/>
  <c r="AA145" i="1"/>
  <c r="AA122" i="1"/>
  <c r="AA96" i="1"/>
  <c r="AC126" i="1"/>
  <c r="Z159" i="1"/>
  <c r="Z150" i="1"/>
  <c r="Z141" i="1"/>
  <c r="Z132" i="1"/>
  <c r="Z123" i="1"/>
  <c r="Z114" i="1"/>
  <c r="Z105" i="1"/>
  <c r="Z95" i="1"/>
  <c r="Z86" i="1"/>
  <c r="Z77" i="1"/>
  <c r="Z68" i="1"/>
  <c r="Z59" i="1"/>
  <c r="Z50" i="1"/>
  <c r="Z41" i="1"/>
  <c r="Z31" i="1"/>
  <c r="Z22" i="1"/>
  <c r="Z13" i="1"/>
  <c r="AB154" i="1"/>
  <c r="AB144" i="1"/>
  <c r="AB132" i="1"/>
  <c r="AB119" i="1"/>
  <c r="AB106" i="1"/>
  <c r="AB93" i="1"/>
  <c r="AB80" i="1"/>
  <c r="AB68" i="1"/>
  <c r="AB52" i="1"/>
  <c r="AB36" i="1"/>
  <c r="AB20" i="1"/>
  <c r="Y154" i="1"/>
  <c r="Y138" i="1"/>
  <c r="Y122" i="1"/>
  <c r="Y106" i="1"/>
  <c r="Y90" i="1"/>
  <c r="AA160" i="1"/>
  <c r="AA136" i="1"/>
  <c r="AA113" i="1"/>
  <c r="AA87" i="1"/>
  <c r="AC139" i="1"/>
  <c r="AC117" i="1"/>
  <c r="AC88" i="1"/>
  <c r="O14" i="1" l="1"/>
  <c r="V13" i="1"/>
  <c r="X13" i="1"/>
  <c r="V14" i="1"/>
  <c r="X14" i="1"/>
  <c r="V15" i="1"/>
  <c r="X15" i="1"/>
  <c r="V16" i="1"/>
  <c r="X16" i="1"/>
  <c r="V17" i="1"/>
  <c r="X17" i="1"/>
  <c r="V18" i="1"/>
  <c r="X18" i="1"/>
  <c r="V19" i="1"/>
  <c r="X19" i="1"/>
  <c r="V20" i="1"/>
  <c r="X20" i="1"/>
  <c r="V21" i="1"/>
  <c r="X21" i="1"/>
  <c r="V22" i="1"/>
  <c r="X22" i="1"/>
  <c r="V23" i="1"/>
  <c r="X23" i="1"/>
  <c r="V24" i="1"/>
  <c r="X24" i="1"/>
  <c r="V25" i="1"/>
  <c r="X25" i="1"/>
  <c r="V26" i="1"/>
  <c r="X26" i="1"/>
  <c r="V27" i="1"/>
  <c r="X27" i="1"/>
  <c r="V28" i="1"/>
  <c r="X28" i="1"/>
  <c r="V29" i="1"/>
  <c r="X29" i="1"/>
  <c r="V30" i="1"/>
  <c r="X30" i="1"/>
  <c r="V31" i="1"/>
  <c r="X31" i="1"/>
  <c r="V32" i="1"/>
  <c r="X32" i="1"/>
  <c r="V33" i="1"/>
  <c r="X33" i="1"/>
  <c r="V34" i="1"/>
  <c r="X34" i="1"/>
  <c r="V35" i="1"/>
  <c r="X35" i="1"/>
  <c r="V36" i="1"/>
  <c r="X36" i="1"/>
  <c r="V37" i="1"/>
  <c r="X37" i="1"/>
  <c r="V38" i="1"/>
  <c r="X38" i="1"/>
  <c r="V39" i="1"/>
  <c r="X39" i="1"/>
  <c r="V40" i="1"/>
  <c r="X40" i="1"/>
  <c r="V41" i="1"/>
  <c r="X41" i="1"/>
  <c r="V42" i="1"/>
  <c r="X42" i="1"/>
  <c r="V43" i="1"/>
  <c r="X43" i="1"/>
  <c r="V44" i="1"/>
  <c r="X44" i="1"/>
  <c r="V45" i="1"/>
  <c r="X45" i="1"/>
  <c r="V46" i="1"/>
  <c r="X46" i="1"/>
  <c r="V47" i="1"/>
  <c r="X47" i="1"/>
  <c r="V48" i="1"/>
  <c r="X48" i="1"/>
  <c r="V49" i="1"/>
  <c r="X49" i="1"/>
  <c r="V50" i="1"/>
  <c r="X50" i="1"/>
  <c r="V51" i="1"/>
  <c r="X51" i="1"/>
  <c r="V52" i="1"/>
  <c r="X52" i="1"/>
  <c r="V53" i="1"/>
  <c r="X53" i="1"/>
  <c r="V54" i="1"/>
  <c r="X54" i="1"/>
  <c r="V55" i="1"/>
  <c r="X55" i="1"/>
  <c r="V56" i="1"/>
  <c r="X56" i="1"/>
  <c r="V57" i="1"/>
  <c r="X57" i="1"/>
  <c r="V58" i="1"/>
  <c r="X58" i="1"/>
  <c r="V59" i="1"/>
  <c r="X59" i="1"/>
  <c r="V60" i="1"/>
  <c r="X60" i="1"/>
  <c r="V61" i="1"/>
  <c r="X61" i="1"/>
  <c r="V62" i="1"/>
  <c r="X62" i="1"/>
  <c r="V63" i="1"/>
  <c r="X63" i="1"/>
  <c r="V64" i="1"/>
  <c r="X64" i="1"/>
  <c r="V65" i="1"/>
  <c r="X65" i="1"/>
  <c r="V66" i="1"/>
  <c r="X66" i="1"/>
  <c r="V67" i="1"/>
  <c r="X67" i="1"/>
  <c r="V68" i="1"/>
  <c r="X68" i="1"/>
  <c r="V69" i="1"/>
  <c r="X69" i="1"/>
  <c r="V70" i="1"/>
  <c r="X70" i="1"/>
  <c r="V71" i="1"/>
  <c r="X71" i="1"/>
  <c r="V72" i="1"/>
  <c r="X72" i="1"/>
  <c r="V73" i="1"/>
  <c r="X73" i="1"/>
  <c r="V74" i="1"/>
  <c r="X74" i="1"/>
  <c r="V75" i="1"/>
  <c r="X75" i="1"/>
  <c r="V76" i="1"/>
  <c r="X76" i="1"/>
  <c r="V77" i="1"/>
  <c r="X77" i="1"/>
  <c r="V78" i="1"/>
  <c r="X78" i="1"/>
  <c r="V79" i="1"/>
  <c r="X79" i="1"/>
  <c r="V80" i="1"/>
  <c r="X80" i="1"/>
  <c r="V81" i="1"/>
  <c r="X81" i="1"/>
  <c r="V82" i="1"/>
  <c r="X82" i="1"/>
  <c r="V83" i="1"/>
  <c r="X83" i="1"/>
  <c r="V84" i="1"/>
  <c r="X84" i="1"/>
  <c r="V85" i="1"/>
  <c r="X85" i="1"/>
  <c r="V86" i="1"/>
  <c r="X86" i="1"/>
  <c r="V87" i="1"/>
  <c r="X87" i="1"/>
  <c r="V88" i="1"/>
  <c r="X88" i="1"/>
  <c r="V89" i="1"/>
  <c r="X89" i="1"/>
  <c r="V90" i="1"/>
  <c r="X90" i="1"/>
  <c r="V91" i="1"/>
  <c r="X91" i="1"/>
  <c r="V92" i="1"/>
  <c r="X92" i="1"/>
  <c r="V93" i="1"/>
  <c r="X93" i="1"/>
  <c r="V94" i="1"/>
  <c r="X94" i="1"/>
  <c r="V95" i="1"/>
  <c r="X95" i="1"/>
  <c r="V96" i="1"/>
  <c r="X96" i="1"/>
  <c r="V97" i="1"/>
  <c r="X97" i="1"/>
  <c r="V98" i="1"/>
  <c r="X98" i="1"/>
  <c r="V99" i="1"/>
  <c r="X99" i="1"/>
  <c r="V100" i="1"/>
  <c r="X100" i="1"/>
  <c r="V101" i="1"/>
  <c r="X101" i="1"/>
  <c r="V102" i="1"/>
  <c r="X102" i="1"/>
  <c r="V103" i="1"/>
  <c r="X103" i="1"/>
  <c r="V104" i="1"/>
  <c r="X104" i="1"/>
  <c r="V105" i="1"/>
  <c r="X105" i="1"/>
  <c r="V106" i="1"/>
  <c r="X106" i="1"/>
  <c r="V107" i="1"/>
  <c r="X107" i="1"/>
  <c r="V108" i="1"/>
  <c r="X108" i="1"/>
  <c r="V109" i="1"/>
  <c r="X109" i="1"/>
  <c r="V110" i="1"/>
  <c r="X110" i="1"/>
  <c r="V111" i="1"/>
  <c r="X111" i="1"/>
  <c r="V112" i="1"/>
  <c r="X112" i="1"/>
  <c r="V113" i="1"/>
  <c r="X113" i="1"/>
  <c r="V114" i="1"/>
  <c r="X114" i="1"/>
  <c r="V115" i="1"/>
  <c r="X115" i="1"/>
  <c r="V116" i="1"/>
  <c r="X116" i="1"/>
  <c r="V117" i="1"/>
  <c r="X117" i="1"/>
  <c r="V118" i="1"/>
  <c r="X118" i="1"/>
  <c r="V119" i="1"/>
  <c r="X119" i="1"/>
  <c r="V120" i="1"/>
  <c r="X120" i="1"/>
  <c r="V121" i="1"/>
  <c r="X121" i="1"/>
  <c r="V122" i="1"/>
  <c r="X122" i="1"/>
  <c r="V123" i="1"/>
  <c r="X123" i="1"/>
  <c r="V124" i="1"/>
  <c r="X124" i="1"/>
  <c r="V125" i="1"/>
  <c r="X125" i="1"/>
  <c r="V126" i="1"/>
  <c r="X126" i="1"/>
  <c r="V127" i="1"/>
  <c r="X127" i="1"/>
  <c r="V128" i="1"/>
  <c r="X128" i="1"/>
  <c r="V129" i="1"/>
  <c r="X129" i="1"/>
  <c r="V130" i="1"/>
  <c r="X130" i="1"/>
  <c r="V131" i="1"/>
  <c r="X131" i="1"/>
  <c r="V132" i="1"/>
  <c r="X132" i="1"/>
  <c r="V133" i="1"/>
  <c r="X133" i="1"/>
  <c r="V134" i="1"/>
  <c r="X134" i="1"/>
  <c r="V135" i="1"/>
  <c r="X135" i="1"/>
  <c r="V136" i="1"/>
  <c r="X136" i="1"/>
  <c r="V137" i="1"/>
  <c r="X137" i="1"/>
  <c r="V138" i="1"/>
  <c r="X138" i="1"/>
  <c r="V139" i="1"/>
  <c r="X139" i="1"/>
  <c r="V140" i="1"/>
  <c r="X140" i="1"/>
  <c r="V141" i="1"/>
  <c r="X141" i="1"/>
  <c r="V142" i="1"/>
  <c r="X142" i="1"/>
  <c r="V143" i="1"/>
  <c r="X143" i="1"/>
  <c r="V144" i="1"/>
  <c r="X144" i="1"/>
  <c r="V145" i="1"/>
  <c r="X145" i="1"/>
  <c r="V146" i="1"/>
  <c r="X146" i="1"/>
  <c r="V147" i="1"/>
  <c r="X147" i="1"/>
  <c r="V148" i="1"/>
  <c r="X148" i="1"/>
  <c r="V149" i="1"/>
  <c r="X149" i="1"/>
  <c r="V150" i="1"/>
  <c r="X150" i="1"/>
  <c r="V151" i="1"/>
  <c r="X151" i="1"/>
  <c r="V152" i="1"/>
  <c r="X152" i="1"/>
  <c r="V153" i="1"/>
  <c r="X153" i="1"/>
  <c r="V154" i="1"/>
  <c r="X154" i="1"/>
  <c r="V155" i="1"/>
  <c r="X155" i="1"/>
  <c r="V156" i="1"/>
  <c r="X156" i="1"/>
  <c r="V157" i="1"/>
  <c r="X157" i="1"/>
  <c r="V158" i="1"/>
  <c r="X158" i="1"/>
  <c r="V159" i="1"/>
  <c r="X159" i="1"/>
  <c r="V160" i="1"/>
  <c r="X160" i="1"/>
  <c r="V161" i="1"/>
  <c r="X161" i="1"/>
  <c r="X12" i="1"/>
  <c r="V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J85" i="1" s="1"/>
  <c r="U86" i="1"/>
  <c r="J86" i="1" s="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2" i="1"/>
  <c r="J12" i="1" s="1"/>
  <c r="AG151" i="1" l="1"/>
  <c r="J151" i="1"/>
  <c r="AG139" i="1"/>
  <c r="J139" i="1"/>
  <c r="AG127" i="1"/>
  <c r="J127" i="1"/>
  <c r="AG115" i="1"/>
  <c r="J115" i="1"/>
  <c r="AG103" i="1"/>
  <c r="J103" i="1"/>
  <c r="AG91" i="1"/>
  <c r="J91" i="1"/>
  <c r="AG79" i="1"/>
  <c r="J79" i="1"/>
  <c r="AG67" i="1"/>
  <c r="J67" i="1"/>
  <c r="AG59" i="1"/>
  <c r="J59" i="1"/>
  <c r="AG47" i="1"/>
  <c r="J47" i="1"/>
  <c r="AG39" i="1"/>
  <c r="J39" i="1"/>
  <c r="AG27" i="1"/>
  <c r="J27" i="1"/>
  <c r="AG15" i="1"/>
  <c r="J15" i="1"/>
  <c r="AG158" i="1"/>
  <c r="J158" i="1"/>
  <c r="AG146" i="1"/>
  <c r="J146" i="1"/>
  <c r="AG130" i="1"/>
  <c r="J130" i="1"/>
  <c r="AG114" i="1"/>
  <c r="J114" i="1"/>
  <c r="AG102" i="1"/>
  <c r="J102" i="1"/>
  <c r="AG94" i="1"/>
  <c r="J94" i="1"/>
  <c r="AG82" i="1"/>
  <c r="J82" i="1"/>
  <c r="AG74" i="1"/>
  <c r="J74" i="1"/>
  <c r="AG66" i="1"/>
  <c r="J66" i="1"/>
  <c r="AG62" i="1"/>
  <c r="J62" i="1"/>
  <c r="AG58" i="1"/>
  <c r="J58" i="1"/>
  <c r="AG54" i="1"/>
  <c r="J54" i="1"/>
  <c r="AG50" i="1"/>
  <c r="J50" i="1"/>
  <c r="AG46" i="1"/>
  <c r="J46" i="1"/>
  <c r="AG42" i="1"/>
  <c r="J42" i="1"/>
  <c r="AG38" i="1"/>
  <c r="J38" i="1"/>
  <c r="AG34" i="1"/>
  <c r="J34" i="1"/>
  <c r="AG30" i="1"/>
  <c r="J30" i="1"/>
  <c r="AG26" i="1"/>
  <c r="J26" i="1"/>
  <c r="AG22" i="1"/>
  <c r="J22" i="1"/>
  <c r="AG18" i="1"/>
  <c r="J18" i="1"/>
  <c r="AG14" i="1"/>
  <c r="J14" i="1"/>
  <c r="AG159" i="1"/>
  <c r="J159" i="1"/>
  <c r="AG147" i="1"/>
  <c r="J147" i="1"/>
  <c r="AG135" i="1"/>
  <c r="J135" i="1"/>
  <c r="AG123" i="1"/>
  <c r="J123" i="1"/>
  <c r="AG111" i="1"/>
  <c r="J111" i="1"/>
  <c r="AG99" i="1"/>
  <c r="J99" i="1"/>
  <c r="AG87" i="1"/>
  <c r="J87" i="1"/>
  <c r="AG75" i="1"/>
  <c r="J75" i="1"/>
  <c r="AG63" i="1"/>
  <c r="J63" i="1"/>
  <c r="AG51" i="1"/>
  <c r="J51" i="1"/>
  <c r="AG35" i="1"/>
  <c r="J35" i="1"/>
  <c r="AG19" i="1"/>
  <c r="J19" i="1"/>
  <c r="AG154" i="1"/>
  <c r="J154" i="1"/>
  <c r="AG138" i="1"/>
  <c r="J138" i="1"/>
  <c r="AG126" i="1"/>
  <c r="J126" i="1"/>
  <c r="AG118" i="1"/>
  <c r="J118" i="1"/>
  <c r="AG106" i="1"/>
  <c r="J106" i="1"/>
  <c r="AG78" i="1"/>
  <c r="J78" i="1"/>
  <c r="AG161" i="1"/>
  <c r="J161" i="1"/>
  <c r="AG153" i="1"/>
  <c r="J153" i="1"/>
  <c r="AG149" i="1"/>
  <c r="J149" i="1"/>
  <c r="AG145" i="1"/>
  <c r="J145" i="1"/>
  <c r="AG141" i="1"/>
  <c r="J141" i="1"/>
  <c r="AG137" i="1"/>
  <c r="J137" i="1"/>
  <c r="AG133" i="1"/>
  <c r="J133" i="1"/>
  <c r="AG129" i="1"/>
  <c r="J129" i="1"/>
  <c r="AG125" i="1"/>
  <c r="J125" i="1"/>
  <c r="AG121" i="1"/>
  <c r="J121" i="1"/>
  <c r="AG117" i="1"/>
  <c r="J117" i="1"/>
  <c r="AG113" i="1"/>
  <c r="J113" i="1"/>
  <c r="AG109" i="1"/>
  <c r="J109" i="1"/>
  <c r="AG105" i="1"/>
  <c r="J105" i="1"/>
  <c r="AG101" i="1"/>
  <c r="J101" i="1"/>
  <c r="AG97" i="1"/>
  <c r="J97" i="1"/>
  <c r="AG93" i="1"/>
  <c r="J93" i="1"/>
  <c r="AG89" i="1"/>
  <c r="J89" i="1"/>
  <c r="AG81" i="1"/>
  <c r="J81" i="1"/>
  <c r="AG77" i="1"/>
  <c r="J77" i="1"/>
  <c r="AG73" i="1"/>
  <c r="J73" i="1"/>
  <c r="AG69" i="1"/>
  <c r="J69" i="1"/>
  <c r="AG65" i="1"/>
  <c r="J65" i="1"/>
  <c r="AG61" i="1"/>
  <c r="J61" i="1"/>
  <c r="AG57" i="1"/>
  <c r="J57" i="1"/>
  <c r="AG53" i="1"/>
  <c r="J53" i="1"/>
  <c r="AG49" i="1"/>
  <c r="J49" i="1"/>
  <c r="AG45" i="1"/>
  <c r="J45" i="1"/>
  <c r="AG41" i="1"/>
  <c r="J41" i="1"/>
  <c r="AG37" i="1"/>
  <c r="J37" i="1"/>
  <c r="AG33" i="1"/>
  <c r="J33" i="1"/>
  <c r="AG29" i="1"/>
  <c r="J29" i="1"/>
  <c r="AG25" i="1"/>
  <c r="J25" i="1"/>
  <c r="AG21" i="1"/>
  <c r="J21" i="1"/>
  <c r="AG17" i="1"/>
  <c r="J17" i="1"/>
  <c r="AG13" i="1"/>
  <c r="J13" i="1"/>
  <c r="AG155" i="1"/>
  <c r="J155" i="1"/>
  <c r="AG143" i="1"/>
  <c r="J143" i="1"/>
  <c r="AG131" i="1"/>
  <c r="J131" i="1"/>
  <c r="AG119" i="1"/>
  <c r="J119" i="1"/>
  <c r="AG107" i="1"/>
  <c r="J107" i="1"/>
  <c r="AG95" i="1"/>
  <c r="J95" i="1"/>
  <c r="AG83" i="1"/>
  <c r="J83" i="1"/>
  <c r="AG71" i="1"/>
  <c r="J71" i="1"/>
  <c r="AG55" i="1"/>
  <c r="J55" i="1"/>
  <c r="AG43" i="1"/>
  <c r="J43" i="1"/>
  <c r="AG31" i="1"/>
  <c r="J31" i="1"/>
  <c r="AG23" i="1"/>
  <c r="J23" i="1"/>
  <c r="AG150" i="1"/>
  <c r="J150" i="1"/>
  <c r="AG142" i="1"/>
  <c r="J142" i="1"/>
  <c r="AG134" i="1"/>
  <c r="J134" i="1"/>
  <c r="AG122" i="1"/>
  <c r="J122" i="1"/>
  <c r="AG110" i="1"/>
  <c r="J110" i="1"/>
  <c r="AG98" i="1"/>
  <c r="J98" i="1"/>
  <c r="AG90" i="1"/>
  <c r="J90" i="1"/>
  <c r="AG70" i="1"/>
  <c r="J70" i="1"/>
  <c r="AG157" i="1"/>
  <c r="J157" i="1"/>
  <c r="AG160" i="1"/>
  <c r="J160" i="1"/>
  <c r="AG156" i="1"/>
  <c r="J156" i="1"/>
  <c r="AG152" i="1"/>
  <c r="J152" i="1"/>
  <c r="AG148" i="1"/>
  <c r="J148" i="1"/>
  <c r="AG144" i="1"/>
  <c r="J144" i="1"/>
  <c r="AG140" i="1"/>
  <c r="J140" i="1"/>
  <c r="AG136" i="1"/>
  <c r="J136" i="1"/>
  <c r="AG132" i="1"/>
  <c r="J132" i="1"/>
  <c r="AG128" i="1"/>
  <c r="J128" i="1"/>
  <c r="AG124" i="1"/>
  <c r="J124" i="1"/>
  <c r="AG120" i="1"/>
  <c r="J120" i="1"/>
  <c r="AG116" i="1"/>
  <c r="J116" i="1"/>
  <c r="AG112" i="1"/>
  <c r="J112" i="1"/>
  <c r="AG108" i="1"/>
  <c r="J108" i="1"/>
  <c r="AG104" i="1"/>
  <c r="J104" i="1"/>
  <c r="AG100" i="1"/>
  <c r="J100" i="1"/>
  <c r="AG96" i="1"/>
  <c r="J96" i="1"/>
  <c r="AG92" i="1"/>
  <c r="J92" i="1"/>
  <c r="AG88" i="1"/>
  <c r="J88" i="1"/>
  <c r="AG84" i="1"/>
  <c r="J84" i="1"/>
  <c r="AG80" i="1"/>
  <c r="J80" i="1"/>
  <c r="AG76" i="1"/>
  <c r="J76" i="1"/>
  <c r="AG72" i="1"/>
  <c r="J72" i="1"/>
  <c r="AG68" i="1"/>
  <c r="J68" i="1"/>
  <c r="AG64" i="1"/>
  <c r="J64" i="1"/>
  <c r="AG60" i="1"/>
  <c r="J60" i="1"/>
  <c r="AG56" i="1"/>
  <c r="J56" i="1"/>
  <c r="AG52" i="1"/>
  <c r="J52" i="1"/>
  <c r="AG48" i="1"/>
  <c r="J48" i="1"/>
  <c r="AG44" i="1"/>
  <c r="J44" i="1"/>
  <c r="AG40" i="1"/>
  <c r="J40" i="1"/>
  <c r="AG36" i="1"/>
  <c r="J36" i="1"/>
  <c r="AG32" i="1"/>
  <c r="J32" i="1"/>
  <c r="AG28" i="1"/>
  <c r="J28" i="1"/>
  <c r="AG24" i="1"/>
  <c r="J24" i="1"/>
  <c r="AG20" i="1"/>
  <c r="J20" i="1"/>
  <c r="AG16" i="1"/>
  <c r="J16" i="1"/>
  <c r="AD86" i="1"/>
  <c r="AG86" i="1"/>
  <c r="AC83" i="1"/>
  <c r="AA83" i="1"/>
  <c r="AC79" i="1"/>
  <c r="AA79" i="1"/>
  <c r="AC75" i="1"/>
  <c r="AA75" i="1"/>
  <c r="AA71" i="1"/>
  <c r="AC71" i="1"/>
  <c r="AC67" i="1"/>
  <c r="AA67" i="1"/>
  <c r="AA63" i="1"/>
  <c r="AC63" i="1"/>
  <c r="AC59" i="1"/>
  <c r="AA59" i="1"/>
  <c r="AC55" i="1"/>
  <c r="AA55" i="1"/>
  <c r="AA51" i="1"/>
  <c r="AC51" i="1"/>
  <c r="AC47" i="1"/>
  <c r="AA47" i="1"/>
  <c r="AC43" i="1"/>
  <c r="AA43" i="1"/>
  <c r="AC39" i="1"/>
  <c r="AA39" i="1"/>
  <c r="AA35" i="1"/>
  <c r="AC35" i="1"/>
  <c r="AA31" i="1"/>
  <c r="AC31" i="1"/>
  <c r="AC27" i="1"/>
  <c r="AA27" i="1"/>
  <c r="AC23" i="1"/>
  <c r="AA23" i="1"/>
  <c r="AC19" i="1"/>
  <c r="AA19" i="1"/>
  <c r="AC15" i="1"/>
  <c r="AA15" i="1"/>
  <c r="AC82" i="1"/>
  <c r="AA82" i="1"/>
  <c r="AA62" i="1"/>
  <c r="AC62" i="1"/>
  <c r="AC38" i="1"/>
  <c r="AA38" i="1"/>
  <c r="AC14" i="1"/>
  <c r="AA14" i="1"/>
  <c r="AA12" i="1"/>
  <c r="AC12" i="1"/>
  <c r="AA85" i="1"/>
  <c r="AC85" i="1"/>
  <c r="AA81" i="1"/>
  <c r="AC81" i="1"/>
  <c r="AA77" i="1"/>
  <c r="AC77" i="1"/>
  <c r="AC73" i="1"/>
  <c r="AA73" i="1"/>
  <c r="AA69" i="1"/>
  <c r="AC69" i="1"/>
  <c r="AC65" i="1"/>
  <c r="AA65" i="1"/>
  <c r="AA61" i="1"/>
  <c r="AC61" i="1"/>
  <c r="AC57" i="1"/>
  <c r="AA57" i="1"/>
  <c r="AA53" i="1"/>
  <c r="AC53" i="1"/>
  <c r="AC49" i="1"/>
  <c r="AA49" i="1"/>
  <c r="AC45" i="1"/>
  <c r="AA45" i="1"/>
  <c r="AA41" i="1"/>
  <c r="AC41" i="1"/>
  <c r="AA37" i="1"/>
  <c r="AC37" i="1"/>
  <c r="AC33" i="1"/>
  <c r="AA33" i="1"/>
  <c r="AA29" i="1"/>
  <c r="AC29" i="1"/>
  <c r="AA25" i="1"/>
  <c r="AC25" i="1"/>
  <c r="AC21" i="1"/>
  <c r="AA21" i="1"/>
  <c r="AC17" i="1"/>
  <c r="AA17" i="1"/>
  <c r="AA13" i="1"/>
  <c r="AC13" i="1"/>
  <c r="AD85" i="1"/>
  <c r="W85" i="1" s="1"/>
  <c r="K85" i="1" s="1"/>
  <c r="AG85" i="1"/>
  <c r="AC78" i="1"/>
  <c r="AA78" i="1"/>
  <c r="AC70" i="1"/>
  <c r="AA70" i="1"/>
  <c r="AA58" i="1"/>
  <c r="AC58" i="1"/>
  <c r="AA50" i="1"/>
  <c r="AC50" i="1"/>
  <c r="AA42" i="1"/>
  <c r="AC42" i="1"/>
  <c r="AA34" i="1"/>
  <c r="AC34" i="1"/>
  <c r="AC26" i="1"/>
  <c r="AA26" i="1"/>
  <c r="AC22" i="1"/>
  <c r="AA22" i="1"/>
  <c r="AD12" i="1"/>
  <c r="AG12" i="1"/>
  <c r="AA74" i="1"/>
  <c r="AC74" i="1"/>
  <c r="AA66" i="1"/>
  <c r="AC66" i="1"/>
  <c r="AC54" i="1"/>
  <c r="AA54" i="1"/>
  <c r="AC46" i="1"/>
  <c r="AA46" i="1"/>
  <c r="AA30" i="1"/>
  <c r="AC30" i="1"/>
  <c r="AA18" i="1"/>
  <c r="AC18" i="1"/>
  <c r="AC84" i="1"/>
  <c r="AA84" i="1"/>
  <c r="AC80" i="1"/>
  <c r="AA80" i="1"/>
  <c r="AA76" i="1"/>
  <c r="AC76" i="1"/>
  <c r="AA72" i="1"/>
  <c r="AC72" i="1"/>
  <c r="AA68" i="1"/>
  <c r="AC68" i="1"/>
  <c r="AC64" i="1"/>
  <c r="AA64" i="1"/>
  <c r="AC60" i="1"/>
  <c r="AA60" i="1"/>
  <c r="AC56" i="1"/>
  <c r="AA56" i="1"/>
  <c r="AC52" i="1"/>
  <c r="AA52" i="1"/>
  <c r="AC48" i="1"/>
  <c r="AA48" i="1"/>
  <c r="AA44" i="1"/>
  <c r="AC44" i="1"/>
  <c r="AA40" i="1"/>
  <c r="AC40" i="1"/>
  <c r="AA36" i="1"/>
  <c r="AC36" i="1"/>
  <c r="AA32" i="1"/>
  <c r="AC32" i="1"/>
  <c r="AA28" i="1"/>
  <c r="AC28" i="1"/>
  <c r="AC24" i="1"/>
  <c r="AA24" i="1"/>
  <c r="AC20" i="1"/>
  <c r="AA20" i="1"/>
  <c r="AA16" i="1"/>
  <c r="AC16" i="1"/>
  <c r="AD147" i="1"/>
  <c r="W147" i="1" s="1"/>
  <c r="AD115" i="1"/>
  <c r="W115" i="1" s="1"/>
  <c r="AD67" i="1"/>
  <c r="W67" i="1" s="1"/>
  <c r="K67" i="1" s="1"/>
  <c r="AD160" i="1"/>
  <c r="W160" i="1" s="1"/>
  <c r="AD144" i="1"/>
  <c r="W144" i="1" s="1"/>
  <c r="AD128" i="1"/>
  <c r="W128" i="1" s="1"/>
  <c r="AD112" i="1"/>
  <c r="W112" i="1" s="1"/>
  <c r="AD88" i="1"/>
  <c r="W88" i="1" s="1"/>
  <c r="AD72" i="1"/>
  <c r="W72" i="1" s="1"/>
  <c r="K72" i="1" s="1"/>
  <c r="AD64" i="1"/>
  <c r="W64" i="1" s="1"/>
  <c r="K64" i="1" s="1"/>
  <c r="AD48" i="1"/>
  <c r="W48" i="1" s="1"/>
  <c r="K48" i="1" s="1"/>
  <c r="AD40" i="1"/>
  <c r="W40" i="1" s="1"/>
  <c r="K40" i="1" s="1"/>
  <c r="AD24" i="1"/>
  <c r="W24" i="1" s="1"/>
  <c r="K24" i="1" s="1"/>
  <c r="AD159" i="1"/>
  <c r="W159" i="1" s="1"/>
  <c r="AD151" i="1"/>
  <c r="W151" i="1" s="1"/>
  <c r="AD143" i="1"/>
  <c r="W143" i="1" s="1"/>
  <c r="AD135" i="1"/>
  <c r="W135" i="1" s="1"/>
  <c r="AD127" i="1"/>
  <c r="W127" i="1" s="1"/>
  <c r="AD119" i="1"/>
  <c r="W119" i="1" s="1"/>
  <c r="AD111" i="1"/>
  <c r="W111" i="1" s="1"/>
  <c r="AD103" i="1"/>
  <c r="W103" i="1" s="1"/>
  <c r="AD95" i="1"/>
  <c r="W95" i="1" s="1"/>
  <c r="AD87" i="1"/>
  <c r="W87" i="1" s="1"/>
  <c r="AD79" i="1"/>
  <c r="W79" i="1" s="1"/>
  <c r="K79" i="1" s="1"/>
  <c r="AD71" i="1"/>
  <c r="W71" i="1" s="1"/>
  <c r="K71" i="1" s="1"/>
  <c r="AD63" i="1"/>
  <c r="W63" i="1" s="1"/>
  <c r="K63" i="1" s="1"/>
  <c r="AD55" i="1"/>
  <c r="W55" i="1" s="1"/>
  <c r="K55" i="1" s="1"/>
  <c r="AD47" i="1"/>
  <c r="W47" i="1" s="1"/>
  <c r="K47" i="1" s="1"/>
  <c r="AD39" i="1"/>
  <c r="W39" i="1" s="1"/>
  <c r="K39" i="1" s="1"/>
  <c r="AD31" i="1"/>
  <c r="W31" i="1" s="1"/>
  <c r="K31" i="1" s="1"/>
  <c r="AD23" i="1"/>
  <c r="W23" i="1" s="1"/>
  <c r="K23" i="1" s="1"/>
  <c r="AD15" i="1"/>
  <c r="W15" i="1" s="1"/>
  <c r="K15" i="1" s="1"/>
  <c r="AD158" i="1"/>
  <c r="W158" i="1" s="1"/>
  <c r="AD150" i="1"/>
  <c r="W150" i="1" s="1"/>
  <c r="AD142" i="1"/>
  <c r="W142" i="1" s="1"/>
  <c r="AD134" i="1"/>
  <c r="W134" i="1" s="1"/>
  <c r="AD126" i="1"/>
  <c r="W126" i="1" s="1"/>
  <c r="AD118" i="1"/>
  <c r="W118" i="1" s="1"/>
  <c r="AD110" i="1"/>
  <c r="W110" i="1" s="1"/>
  <c r="AD102" i="1"/>
  <c r="W102" i="1" s="1"/>
  <c r="AD94" i="1"/>
  <c r="W94" i="1" s="1"/>
  <c r="W86" i="1"/>
  <c r="AD78" i="1"/>
  <c r="W78" i="1" s="1"/>
  <c r="K78" i="1" s="1"/>
  <c r="AD70" i="1"/>
  <c r="W70" i="1" s="1"/>
  <c r="K70" i="1" s="1"/>
  <c r="AD62" i="1"/>
  <c r="W62" i="1" s="1"/>
  <c r="K62" i="1" s="1"/>
  <c r="AD54" i="1"/>
  <c r="W54" i="1" s="1"/>
  <c r="K54" i="1" s="1"/>
  <c r="AD46" i="1"/>
  <c r="W46" i="1" s="1"/>
  <c r="K46" i="1" s="1"/>
  <c r="AD38" i="1"/>
  <c r="W38" i="1" s="1"/>
  <c r="K38" i="1" s="1"/>
  <c r="AD30" i="1"/>
  <c r="W30" i="1" s="1"/>
  <c r="K30" i="1" s="1"/>
  <c r="AD22" i="1"/>
  <c r="W22" i="1" s="1"/>
  <c r="K22" i="1" s="1"/>
  <c r="AD14" i="1"/>
  <c r="W14" i="1" s="1"/>
  <c r="K14" i="1" s="1"/>
  <c r="AD155" i="1"/>
  <c r="W155" i="1" s="1"/>
  <c r="AD139" i="1"/>
  <c r="W139" i="1" s="1"/>
  <c r="AD123" i="1"/>
  <c r="W123" i="1" s="1"/>
  <c r="AD107" i="1"/>
  <c r="W107" i="1" s="1"/>
  <c r="AD91" i="1"/>
  <c r="W91" i="1" s="1"/>
  <c r="AD75" i="1"/>
  <c r="W75" i="1" s="1"/>
  <c r="K75" i="1" s="1"/>
  <c r="AD51" i="1"/>
  <c r="W51" i="1" s="1"/>
  <c r="K51" i="1" s="1"/>
  <c r="AD27" i="1"/>
  <c r="W27" i="1" s="1"/>
  <c r="K27" i="1" s="1"/>
  <c r="AD152" i="1"/>
  <c r="W152" i="1" s="1"/>
  <c r="AD136" i="1"/>
  <c r="W136" i="1" s="1"/>
  <c r="AD120" i="1"/>
  <c r="W120" i="1" s="1"/>
  <c r="AD104" i="1"/>
  <c r="W104" i="1" s="1"/>
  <c r="AD96" i="1"/>
  <c r="W96" i="1" s="1"/>
  <c r="AD80" i="1"/>
  <c r="W80" i="1" s="1"/>
  <c r="K80" i="1" s="1"/>
  <c r="AD56" i="1"/>
  <c r="W56" i="1" s="1"/>
  <c r="K56" i="1" s="1"/>
  <c r="AD32" i="1"/>
  <c r="W32" i="1" s="1"/>
  <c r="K32" i="1" s="1"/>
  <c r="AD16" i="1"/>
  <c r="W16" i="1" s="1"/>
  <c r="K16" i="1" s="1"/>
  <c r="AD157" i="1"/>
  <c r="W157" i="1" s="1"/>
  <c r="AD149" i="1"/>
  <c r="W149" i="1" s="1"/>
  <c r="AD141" i="1"/>
  <c r="W141" i="1" s="1"/>
  <c r="AD133" i="1"/>
  <c r="W133" i="1" s="1"/>
  <c r="AD125" i="1"/>
  <c r="W125" i="1" s="1"/>
  <c r="AD117" i="1"/>
  <c r="W117" i="1" s="1"/>
  <c r="AD109" i="1"/>
  <c r="W109" i="1" s="1"/>
  <c r="AD101" i="1"/>
  <c r="W101" i="1" s="1"/>
  <c r="AD93" i="1"/>
  <c r="W93" i="1" s="1"/>
  <c r="AD77" i="1"/>
  <c r="W77" i="1" s="1"/>
  <c r="K77" i="1" s="1"/>
  <c r="AD69" i="1"/>
  <c r="W69" i="1" s="1"/>
  <c r="K69" i="1" s="1"/>
  <c r="AD61" i="1"/>
  <c r="W61" i="1" s="1"/>
  <c r="K61" i="1" s="1"/>
  <c r="AD53" i="1"/>
  <c r="W53" i="1" s="1"/>
  <c r="K53" i="1" s="1"/>
  <c r="AD45" i="1"/>
  <c r="W45" i="1" s="1"/>
  <c r="K45" i="1" s="1"/>
  <c r="AD37" i="1"/>
  <c r="W37" i="1" s="1"/>
  <c r="K37" i="1" s="1"/>
  <c r="AD29" i="1"/>
  <c r="W29" i="1" s="1"/>
  <c r="K29" i="1" s="1"/>
  <c r="AD21" i="1"/>
  <c r="W21" i="1" s="1"/>
  <c r="K21" i="1" s="1"/>
  <c r="AD13" i="1"/>
  <c r="W13" i="1" s="1"/>
  <c r="K13" i="1" s="1"/>
  <c r="AD156" i="1"/>
  <c r="W156" i="1" s="1"/>
  <c r="AD148" i="1"/>
  <c r="W148" i="1" s="1"/>
  <c r="AD140" i="1"/>
  <c r="W140" i="1" s="1"/>
  <c r="AD132" i="1"/>
  <c r="W132" i="1" s="1"/>
  <c r="AD124" i="1"/>
  <c r="W124" i="1" s="1"/>
  <c r="AD116" i="1"/>
  <c r="W116" i="1" s="1"/>
  <c r="AD108" i="1"/>
  <c r="W108" i="1" s="1"/>
  <c r="AD100" i="1"/>
  <c r="W100" i="1" s="1"/>
  <c r="AD92" i="1"/>
  <c r="W92" i="1" s="1"/>
  <c r="AD84" i="1"/>
  <c r="W84" i="1" s="1"/>
  <c r="K84" i="1" s="1"/>
  <c r="AD76" i="1"/>
  <c r="W76" i="1" s="1"/>
  <c r="K76" i="1" s="1"/>
  <c r="AD68" i="1"/>
  <c r="W68" i="1" s="1"/>
  <c r="K68" i="1" s="1"/>
  <c r="AD60" i="1"/>
  <c r="W60" i="1" s="1"/>
  <c r="K60" i="1" s="1"/>
  <c r="AD52" i="1"/>
  <c r="W52" i="1" s="1"/>
  <c r="K52" i="1" s="1"/>
  <c r="AD44" i="1"/>
  <c r="W44" i="1" s="1"/>
  <c r="K44" i="1" s="1"/>
  <c r="AD36" i="1"/>
  <c r="W36" i="1" s="1"/>
  <c r="K36" i="1" s="1"/>
  <c r="AD28" i="1"/>
  <c r="W28" i="1" s="1"/>
  <c r="K28" i="1" s="1"/>
  <c r="AD20" i="1"/>
  <c r="W20" i="1" s="1"/>
  <c r="K20" i="1" s="1"/>
  <c r="AD131" i="1"/>
  <c r="W131" i="1" s="1"/>
  <c r="AD99" i="1"/>
  <c r="W99" i="1" s="1"/>
  <c r="AD83" i="1"/>
  <c r="W83" i="1" s="1"/>
  <c r="K83" i="1" s="1"/>
  <c r="AD59" i="1"/>
  <c r="W59" i="1" s="1"/>
  <c r="K59" i="1" s="1"/>
  <c r="AD43" i="1"/>
  <c r="W43" i="1" s="1"/>
  <c r="K43" i="1" s="1"/>
  <c r="AD35" i="1"/>
  <c r="W35" i="1" s="1"/>
  <c r="K35" i="1" s="1"/>
  <c r="AD19" i="1"/>
  <c r="W19" i="1" s="1"/>
  <c r="K19" i="1" s="1"/>
  <c r="W12" i="1"/>
  <c r="AD154" i="1"/>
  <c r="W154" i="1" s="1"/>
  <c r="AD146" i="1"/>
  <c r="W146" i="1" s="1"/>
  <c r="AD138" i="1"/>
  <c r="W138" i="1" s="1"/>
  <c r="AD130" i="1"/>
  <c r="W130" i="1" s="1"/>
  <c r="AD122" i="1"/>
  <c r="W122" i="1" s="1"/>
  <c r="AD114" i="1"/>
  <c r="W114" i="1" s="1"/>
  <c r="AD106" i="1"/>
  <c r="W106" i="1" s="1"/>
  <c r="AD98" i="1"/>
  <c r="W98" i="1" s="1"/>
  <c r="AD90" i="1"/>
  <c r="W90" i="1" s="1"/>
  <c r="AD82" i="1"/>
  <c r="W82" i="1" s="1"/>
  <c r="K82" i="1" s="1"/>
  <c r="AD74" i="1"/>
  <c r="W74" i="1" s="1"/>
  <c r="K74" i="1" s="1"/>
  <c r="AD66" i="1"/>
  <c r="W66" i="1" s="1"/>
  <c r="K66" i="1" s="1"/>
  <c r="AD58" i="1"/>
  <c r="W58" i="1" s="1"/>
  <c r="K58" i="1" s="1"/>
  <c r="AD50" i="1"/>
  <c r="W50" i="1" s="1"/>
  <c r="K50" i="1" s="1"/>
  <c r="AD42" i="1"/>
  <c r="W42" i="1" s="1"/>
  <c r="K42" i="1" s="1"/>
  <c r="AD34" i="1"/>
  <c r="W34" i="1" s="1"/>
  <c r="K34" i="1" s="1"/>
  <c r="AD26" i="1"/>
  <c r="W26" i="1" s="1"/>
  <c r="K26" i="1" s="1"/>
  <c r="AD18" i="1"/>
  <c r="W18" i="1" s="1"/>
  <c r="K18" i="1" s="1"/>
  <c r="AD161" i="1"/>
  <c r="W161" i="1" s="1"/>
  <c r="AD153" i="1"/>
  <c r="W153" i="1" s="1"/>
  <c r="AD145" i="1"/>
  <c r="W145" i="1" s="1"/>
  <c r="AD137" i="1"/>
  <c r="W137" i="1" s="1"/>
  <c r="AD129" i="1"/>
  <c r="W129" i="1" s="1"/>
  <c r="AD121" i="1"/>
  <c r="W121" i="1" s="1"/>
  <c r="AD113" i="1"/>
  <c r="W113" i="1" s="1"/>
  <c r="AD105" i="1"/>
  <c r="W105" i="1" s="1"/>
  <c r="AD97" i="1"/>
  <c r="W97" i="1" s="1"/>
  <c r="AD89" i="1"/>
  <c r="W89" i="1" s="1"/>
  <c r="AD81" i="1"/>
  <c r="W81" i="1" s="1"/>
  <c r="K81" i="1" s="1"/>
  <c r="AD73" i="1"/>
  <c r="W73" i="1" s="1"/>
  <c r="K73" i="1" s="1"/>
  <c r="AD65" i="1"/>
  <c r="W65" i="1" s="1"/>
  <c r="K65" i="1" s="1"/>
  <c r="AD57" i="1"/>
  <c r="W57" i="1" s="1"/>
  <c r="K57" i="1" s="1"/>
  <c r="AD49" i="1"/>
  <c r="W49" i="1" s="1"/>
  <c r="K49" i="1" s="1"/>
  <c r="AD41" i="1"/>
  <c r="W41" i="1" s="1"/>
  <c r="K41" i="1" s="1"/>
  <c r="AD33" i="1"/>
  <c r="W33" i="1" s="1"/>
  <c r="K33" i="1" s="1"/>
  <c r="AD25" i="1"/>
  <c r="W25" i="1" s="1"/>
  <c r="K25" i="1" s="1"/>
  <c r="AD17" i="1"/>
  <c r="W17" i="1" s="1"/>
  <c r="K17" i="1" s="1"/>
  <c r="AH89" i="1" l="1"/>
  <c r="K89" i="1"/>
  <c r="AH130" i="1"/>
  <c r="K130" i="1"/>
  <c r="AH148" i="1"/>
  <c r="K148" i="1"/>
  <c r="AH96" i="1"/>
  <c r="K96" i="1"/>
  <c r="AH155" i="1"/>
  <c r="K155" i="1"/>
  <c r="AH88" i="1"/>
  <c r="K88" i="1"/>
  <c r="AH129" i="1"/>
  <c r="K129" i="1"/>
  <c r="AH106" i="1"/>
  <c r="K106" i="1"/>
  <c r="AH138" i="1"/>
  <c r="K138" i="1"/>
  <c r="AH92" i="1"/>
  <c r="K92" i="1"/>
  <c r="AH124" i="1"/>
  <c r="K124" i="1"/>
  <c r="AH156" i="1"/>
  <c r="K156" i="1"/>
  <c r="AH109" i="1"/>
  <c r="K109" i="1"/>
  <c r="AH141" i="1"/>
  <c r="K141" i="1"/>
  <c r="AH104" i="1"/>
  <c r="K104" i="1"/>
  <c r="AH107" i="1"/>
  <c r="K107" i="1"/>
  <c r="AH110" i="1"/>
  <c r="K110" i="1"/>
  <c r="AH142" i="1"/>
  <c r="K142" i="1"/>
  <c r="AH87" i="1"/>
  <c r="K87" i="1"/>
  <c r="AH119" i="1"/>
  <c r="K119" i="1"/>
  <c r="AH151" i="1"/>
  <c r="K151" i="1"/>
  <c r="AH112" i="1"/>
  <c r="K112" i="1"/>
  <c r="AH153" i="1"/>
  <c r="K153" i="1"/>
  <c r="AB9" i="1"/>
  <c r="K12" i="1"/>
  <c r="AH116" i="1"/>
  <c r="K116" i="1"/>
  <c r="AH101" i="1"/>
  <c r="K101" i="1"/>
  <c r="AH91" i="1"/>
  <c r="K91" i="1"/>
  <c r="AH134" i="1"/>
  <c r="K134" i="1"/>
  <c r="AH143" i="1"/>
  <c r="K143" i="1"/>
  <c r="AH97" i="1"/>
  <c r="K97" i="1"/>
  <c r="AH161" i="1"/>
  <c r="K161" i="1"/>
  <c r="AH105" i="1"/>
  <c r="K105" i="1"/>
  <c r="AH137" i="1"/>
  <c r="K137" i="1"/>
  <c r="AH114" i="1"/>
  <c r="K114" i="1"/>
  <c r="AH146" i="1"/>
  <c r="K146" i="1"/>
  <c r="AH99" i="1"/>
  <c r="K99" i="1"/>
  <c r="AH100" i="1"/>
  <c r="K100" i="1"/>
  <c r="AH132" i="1"/>
  <c r="K132" i="1"/>
  <c r="AH117" i="1"/>
  <c r="K117" i="1"/>
  <c r="AH149" i="1"/>
  <c r="K149" i="1"/>
  <c r="AH120" i="1"/>
  <c r="K120" i="1"/>
  <c r="AH123" i="1"/>
  <c r="K123" i="1"/>
  <c r="AH86" i="1"/>
  <c r="K86" i="1"/>
  <c r="AH118" i="1"/>
  <c r="K118" i="1"/>
  <c r="AH150" i="1"/>
  <c r="K150" i="1"/>
  <c r="AH95" i="1"/>
  <c r="K95" i="1"/>
  <c r="AH127" i="1"/>
  <c r="K127" i="1"/>
  <c r="AH159" i="1"/>
  <c r="K159" i="1"/>
  <c r="AH128" i="1"/>
  <c r="K128" i="1"/>
  <c r="AH115" i="1"/>
  <c r="K115" i="1"/>
  <c r="AH121" i="1"/>
  <c r="K121" i="1"/>
  <c r="AH98" i="1"/>
  <c r="K98" i="1"/>
  <c r="AH133" i="1"/>
  <c r="K133" i="1"/>
  <c r="AH152" i="1"/>
  <c r="K152" i="1"/>
  <c r="AH102" i="1"/>
  <c r="K102" i="1"/>
  <c r="AH111" i="1"/>
  <c r="K111" i="1"/>
  <c r="AH160" i="1"/>
  <c r="K160" i="1"/>
  <c r="AH113" i="1"/>
  <c r="K113" i="1"/>
  <c r="AH145" i="1"/>
  <c r="K145" i="1"/>
  <c r="AH90" i="1"/>
  <c r="K90" i="1"/>
  <c r="AH122" i="1"/>
  <c r="K122" i="1"/>
  <c r="AH154" i="1"/>
  <c r="K154" i="1"/>
  <c r="AH131" i="1"/>
  <c r="K131" i="1"/>
  <c r="AH108" i="1"/>
  <c r="K108" i="1"/>
  <c r="AH140" i="1"/>
  <c r="K140" i="1"/>
  <c r="AH93" i="1"/>
  <c r="K93" i="1"/>
  <c r="AH125" i="1"/>
  <c r="K125" i="1"/>
  <c r="AH157" i="1"/>
  <c r="K157" i="1"/>
  <c r="AH136" i="1"/>
  <c r="K136" i="1"/>
  <c r="AH139" i="1"/>
  <c r="K139" i="1"/>
  <c r="AH94" i="1"/>
  <c r="K94" i="1"/>
  <c r="AH126" i="1"/>
  <c r="K126" i="1"/>
  <c r="AH158" i="1"/>
  <c r="K158" i="1"/>
  <c r="AH103" i="1"/>
  <c r="K103" i="1"/>
  <c r="AH135" i="1"/>
  <c r="K135" i="1"/>
  <c r="AH144" i="1"/>
  <c r="K144" i="1"/>
  <c r="AH147" i="1"/>
  <c r="K147" i="1"/>
  <c r="AH85" i="1"/>
  <c r="Y85" i="1"/>
  <c r="AH59" i="1"/>
  <c r="Y59" i="1"/>
  <c r="AH52" i="1"/>
  <c r="Y52" i="1"/>
  <c r="AH29" i="1"/>
  <c r="Y29" i="1"/>
  <c r="AH62" i="1"/>
  <c r="Y62" i="1"/>
  <c r="AH39" i="1"/>
  <c r="Y39" i="1"/>
  <c r="AH24" i="1"/>
  <c r="Y24" i="1"/>
  <c r="AH33" i="1"/>
  <c r="Y33" i="1"/>
  <c r="AH74" i="1"/>
  <c r="Y74" i="1"/>
  <c r="AH83" i="1"/>
  <c r="Y83" i="1"/>
  <c r="AH60" i="1"/>
  <c r="Y60" i="1"/>
  <c r="AH37" i="1"/>
  <c r="Y37" i="1"/>
  <c r="AH16" i="1"/>
  <c r="Y16" i="1"/>
  <c r="AH70" i="1"/>
  <c r="Y70" i="1"/>
  <c r="AH47" i="1"/>
  <c r="Y47" i="1"/>
  <c r="AH40" i="1"/>
  <c r="Y40" i="1"/>
  <c r="AH25" i="1"/>
  <c r="Y25" i="1"/>
  <c r="AH27" i="1"/>
  <c r="Y27" i="1"/>
  <c r="AH51" i="1"/>
  <c r="Y51" i="1"/>
  <c r="AH63" i="1"/>
  <c r="Y63" i="1"/>
  <c r="AH64" i="1"/>
  <c r="Y64" i="1"/>
  <c r="AH80" i="1"/>
  <c r="Y80" i="1"/>
  <c r="AH71" i="1"/>
  <c r="Y71" i="1"/>
  <c r="AH72" i="1"/>
  <c r="Y72" i="1"/>
  <c r="AH69" i="1"/>
  <c r="Y69" i="1"/>
  <c r="AH38" i="1"/>
  <c r="Y38" i="1"/>
  <c r="AH15" i="1"/>
  <c r="Y15" i="1"/>
  <c r="AH79" i="1"/>
  <c r="Y79" i="1"/>
  <c r="AH82" i="1"/>
  <c r="Y82" i="1"/>
  <c r="AH67" i="1"/>
  <c r="Y67" i="1"/>
  <c r="AH26" i="1"/>
  <c r="Y26" i="1"/>
  <c r="AH76" i="1"/>
  <c r="Y76" i="1"/>
  <c r="AH53" i="1"/>
  <c r="Y53" i="1"/>
  <c r="AH56" i="1"/>
  <c r="Y56" i="1"/>
  <c r="AH22" i="1"/>
  <c r="Y22" i="1"/>
  <c r="AH12" i="1"/>
  <c r="Y12" i="1"/>
  <c r="AH20" i="1"/>
  <c r="Y20" i="1"/>
  <c r="AH84" i="1"/>
  <c r="Y84" i="1"/>
  <c r="AH61" i="1"/>
  <c r="Y61" i="1"/>
  <c r="AH75" i="1"/>
  <c r="Y75" i="1"/>
  <c r="AH30" i="1"/>
  <c r="Y30" i="1"/>
  <c r="AH65" i="1"/>
  <c r="Y65" i="1"/>
  <c r="AH42" i="1"/>
  <c r="Y42" i="1"/>
  <c r="AH73" i="1"/>
  <c r="Y73" i="1"/>
  <c r="AH50" i="1"/>
  <c r="Y50" i="1"/>
  <c r="AH35" i="1"/>
  <c r="Y35" i="1"/>
  <c r="AH36" i="1"/>
  <c r="Y36" i="1"/>
  <c r="AH13" i="1"/>
  <c r="Y13" i="1"/>
  <c r="AH77" i="1"/>
  <c r="Y77" i="1"/>
  <c r="AH46" i="1"/>
  <c r="Y46" i="1"/>
  <c r="AH23" i="1"/>
  <c r="Y23" i="1"/>
  <c r="AH66" i="1"/>
  <c r="Y66" i="1"/>
  <c r="AH41" i="1"/>
  <c r="Y41" i="1"/>
  <c r="AH18" i="1"/>
  <c r="Y18" i="1"/>
  <c r="AH68" i="1"/>
  <c r="Y68" i="1"/>
  <c r="AH45" i="1"/>
  <c r="Y45" i="1"/>
  <c r="AH32" i="1"/>
  <c r="Y32" i="1"/>
  <c r="AH14" i="1"/>
  <c r="Y14" i="1"/>
  <c r="AH78" i="1"/>
  <c r="Y78" i="1"/>
  <c r="AH55" i="1"/>
  <c r="Y55" i="1"/>
  <c r="AH48" i="1"/>
  <c r="Y48" i="1"/>
  <c r="AH49" i="1"/>
  <c r="Y49" i="1"/>
  <c r="AA10" i="1"/>
  <c r="AH57" i="1"/>
  <c r="Y57" i="1"/>
  <c r="AH34" i="1"/>
  <c r="Y34" i="1"/>
  <c r="AH19" i="1"/>
  <c r="Y19" i="1"/>
  <c r="AH28" i="1"/>
  <c r="Y28" i="1"/>
  <c r="AH17" i="1"/>
  <c r="Y17" i="1"/>
  <c r="AH81" i="1"/>
  <c r="Y81" i="1"/>
  <c r="AH58" i="1"/>
  <c r="Y58" i="1"/>
  <c r="AH43" i="1"/>
  <c r="Y43" i="1"/>
  <c r="AH44" i="1"/>
  <c r="Y44" i="1"/>
  <c r="AH21" i="1"/>
  <c r="Y21" i="1"/>
  <c r="AH54" i="1"/>
  <c r="Y54" i="1"/>
  <c r="AH31" i="1"/>
  <c r="Y31" i="1"/>
  <c r="AC10" i="1"/>
  <c r="Y10" i="1" l="1"/>
  <c r="AB7" i="1" s="1"/>
  <c r="P20" i="1" s="1"/>
  <c r="AB8" i="1" l="1"/>
  <c r="P22" i="1" s="1"/>
  <c r="P16" i="1"/>
  <c r="P17" i="1" s="1"/>
</calcChain>
</file>

<file path=xl/sharedStrings.xml><?xml version="1.0" encoding="utf-8"?>
<sst xmlns="http://schemas.openxmlformats.org/spreadsheetml/2006/main" count="41" uniqueCount="33">
  <si>
    <t>YEAR</t>
  </si>
  <si>
    <t>Calibration</t>
  </si>
  <si>
    <t>Verification</t>
  </si>
  <si>
    <t>Proxy</t>
  </si>
  <si>
    <t>Target</t>
  </si>
  <si>
    <t>year</t>
  </si>
  <si>
    <t>proxy</t>
  </si>
  <si>
    <t>Mean of calibration</t>
  </si>
  <si>
    <t>cal x</t>
  </si>
  <si>
    <t>mean of verification</t>
  </si>
  <si>
    <t>Calibration slope</t>
  </si>
  <si>
    <t>Prediction</t>
  </si>
  <si>
    <t>Calibration Intercept</t>
  </si>
  <si>
    <t>Ver x</t>
  </si>
  <si>
    <t>Count proxy</t>
  </si>
  <si>
    <t>Count target</t>
  </si>
  <si>
    <t>Cal</t>
  </si>
  <si>
    <t>Ver</t>
  </si>
  <si>
    <t>Error sqd</t>
  </si>
  <si>
    <t>Mean squared error:</t>
  </si>
  <si>
    <t>RE</t>
  </si>
  <si>
    <t>CE</t>
  </si>
  <si>
    <t>Rsquared</t>
  </si>
  <si>
    <t>R squared</t>
  </si>
  <si>
    <t>Pearson's r value</t>
  </si>
  <si>
    <t>Reduction of Error (RE)</t>
  </si>
  <si>
    <t>Coefficient of Efficiency (CE)</t>
  </si>
  <si>
    <t>predicted</t>
  </si>
  <si>
    <t>Results</t>
  </si>
  <si>
    <t>Mean Squared Error (MSE)</t>
  </si>
  <si>
    <t>Root mean squared error (RMSE)</t>
  </si>
  <si>
    <t>Check</t>
  </si>
  <si>
    <t>difference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</si>
</sst>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 x14ac:knownFonts="1">
    <font>
      <sz val="11"/>
      <color theme="1"/>
      <name val="Calibri"/>
      <family val="2"/>
      <scheme val="minor"/>
    </font>
    <font>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0" fillId="0" borderId="0" xfId="0" applyAlignment="1">
      <alignment horizontal="center"/>
    </xf>
    <xf numFmtId="164" fontId="0" fillId="0" borderId="0" xfId="0" applyNumberFormat="1"/>
    <xf numFmtId="2" fontId="0" fillId="0" borderId="0" xfId="0" applyNumberFormat="1"/>
    <xf numFmtId="0" fontId="1" fillId="0" borderId="0" xfId="0" applyFont="1"/>
    <xf numFmtId="164" fontId="1" fillId="0" borderId="0" xfId="0" applyNumberFormat="1" applyFont="1"/>
    <xf numFmtId="0" fontId="0" fillId="0" borderId="0" xfId="0" applyFont="1"/>
    <xf numFmtId="164" fontId="0" fillId="0" borderId="0" xfId="0" applyNumberFormat="1" applyFont="1"/>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en-US" sz="1400"/>
              <a:t>Calibration period</a:t>
            </a:r>
          </a:p>
        </c:rich>
      </c:tx>
      <c:layout/>
      <c:overlay val="0"/>
    </c:title>
    <c:autoTitleDeleted val="0"/>
    <c:plotArea>
      <c:layout/>
      <c:scatterChart>
        <c:scatterStyle val="lineMarker"/>
        <c:varyColors val="0"/>
        <c:ser>
          <c:idx val="0"/>
          <c:order val="0"/>
          <c:spPr>
            <a:ln w="28575">
              <a:noFill/>
            </a:ln>
          </c:spPr>
          <c:marker>
            <c:symbol val="circle"/>
            <c:size val="7"/>
            <c:spPr>
              <a:noFill/>
              <a:ln>
                <a:solidFill>
                  <a:schemeClr val="tx1"/>
                </a:solidFill>
              </a:ln>
            </c:spPr>
          </c:marker>
          <c:trendline>
            <c:trendlineType val="linear"/>
            <c:dispRSqr val="1"/>
            <c:dispEq val="1"/>
            <c:trendlineLbl>
              <c:layout>
                <c:manualLayout>
                  <c:x val="0.13283880139982501"/>
                  <c:y val="-0.47744860017497814"/>
                </c:manualLayout>
              </c:layout>
              <c:numFmt formatCode="General" sourceLinked="0"/>
            </c:trendlineLbl>
          </c:trendline>
          <c:xVal>
            <c:numRef>
              <c:f>Sheet1!$C$12:$C$161</c:f>
              <c:numCache>
                <c:formatCode>General</c:formatCode>
                <c:ptCount val="150"/>
                <c:pt idx="0">
                  <c:v>29.124333333333333</c:v>
                </c:pt>
                <c:pt idx="1">
                  <c:v>29.778000000000002</c:v>
                </c:pt>
                <c:pt idx="2">
                  <c:v>29.148333333333333</c:v>
                </c:pt>
                <c:pt idx="3">
                  <c:v>28.768333333333334</c:v>
                </c:pt>
                <c:pt idx="4">
                  <c:v>29.372333333333334</c:v>
                </c:pt>
                <c:pt idx="5">
                  <c:v>28.343333333333334</c:v>
                </c:pt>
                <c:pt idx="6">
                  <c:v>29.547333333333334</c:v>
                </c:pt>
                <c:pt idx="7">
                  <c:v>29.723333333333333</c:v>
                </c:pt>
                <c:pt idx="8">
                  <c:v>29.054333333333332</c:v>
                </c:pt>
                <c:pt idx="9">
                  <c:v>30.366000000000003</c:v>
                </c:pt>
                <c:pt idx="10">
                  <c:v>28.753333333333334</c:v>
                </c:pt>
                <c:pt idx="11">
                  <c:v>29.781333333333333</c:v>
                </c:pt>
                <c:pt idx="12">
                  <c:v>29.250333333333334</c:v>
                </c:pt>
                <c:pt idx="13">
                  <c:v>29.980333333333334</c:v>
                </c:pt>
                <c:pt idx="14">
                  <c:v>29.466333333333335</c:v>
                </c:pt>
                <c:pt idx="15">
                  <c:v>28.657333333333334</c:v>
                </c:pt>
                <c:pt idx="16">
                  <c:v>29.325333333333333</c:v>
                </c:pt>
                <c:pt idx="17">
                  <c:v>30.578333333333333</c:v>
                </c:pt>
                <c:pt idx="18">
                  <c:v>29.96</c:v>
                </c:pt>
                <c:pt idx="19">
                  <c:v>28.440333333333335</c:v>
                </c:pt>
                <c:pt idx="20">
                  <c:v>28.641333333333332</c:v>
                </c:pt>
                <c:pt idx="21">
                  <c:v>28.647333333333332</c:v>
                </c:pt>
                <c:pt idx="22">
                  <c:v>30.360333333333333</c:v>
                </c:pt>
                <c:pt idx="23">
                  <c:v>29.910333333333334</c:v>
                </c:pt>
                <c:pt idx="24">
                  <c:v>28.189333333333334</c:v>
                </c:pt>
                <c:pt idx="25">
                  <c:v>28.880333333333333</c:v>
                </c:pt>
                <c:pt idx="26">
                  <c:v>28.881333333333334</c:v>
                </c:pt>
                <c:pt idx="27">
                  <c:v>28.814333333333334</c:v>
                </c:pt>
                <c:pt idx="28">
                  <c:v>30.171333333333333</c:v>
                </c:pt>
                <c:pt idx="29">
                  <c:v>29.401333333333334</c:v>
                </c:pt>
                <c:pt idx="30">
                  <c:v>28.643333333333334</c:v>
                </c:pt>
                <c:pt idx="31">
                  <c:v>28.081333333333333</c:v>
                </c:pt>
                <c:pt idx="32">
                  <c:v>28.833333333333332</c:v>
                </c:pt>
                <c:pt idx="33">
                  <c:v>28.746333333333332</c:v>
                </c:pt>
                <c:pt idx="34">
                  <c:v>28.389333333333333</c:v>
                </c:pt>
                <c:pt idx="35">
                  <c:v>28.599333333333334</c:v>
                </c:pt>
                <c:pt idx="36">
                  <c:v>31.056333333333335</c:v>
                </c:pt>
                <c:pt idx="37">
                  <c:v>30.384333333333334</c:v>
                </c:pt>
                <c:pt idx="38">
                  <c:v>29.360333333333333</c:v>
                </c:pt>
                <c:pt idx="39">
                  <c:v>28.864333333333335</c:v>
                </c:pt>
                <c:pt idx="40">
                  <c:v>29.094333333333335</c:v>
                </c:pt>
                <c:pt idx="41">
                  <c:v>30.011333333333333</c:v>
                </c:pt>
                <c:pt idx="42">
                  <c:v>28.775000000000002</c:v>
                </c:pt>
                <c:pt idx="43">
                  <c:v>29.294333333333334</c:v>
                </c:pt>
                <c:pt idx="44">
                  <c:v>28.962333333333333</c:v>
                </c:pt>
                <c:pt idx="45">
                  <c:v>28.892333333333333</c:v>
                </c:pt>
                <c:pt idx="46">
                  <c:v>27.710333333333335</c:v>
                </c:pt>
                <c:pt idx="47">
                  <c:v>29.162333333333333</c:v>
                </c:pt>
                <c:pt idx="48">
                  <c:v>29.068333333333332</c:v>
                </c:pt>
                <c:pt idx="49">
                  <c:v>28.552333333333333</c:v>
                </c:pt>
                <c:pt idx="50">
                  <c:v>29.835333333333335</c:v>
                </c:pt>
                <c:pt idx="51">
                  <c:v>29.101333333333333</c:v>
                </c:pt>
                <c:pt idx="52">
                  <c:v>28.040333333333333</c:v>
                </c:pt>
                <c:pt idx="53">
                  <c:v>29.634333333333334</c:v>
                </c:pt>
                <c:pt idx="54">
                  <c:v>28.396333333333335</c:v>
                </c:pt>
                <c:pt idx="55">
                  <c:v>28.771333333333335</c:v>
                </c:pt>
                <c:pt idx="56">
                  <c:v>28.492333333333335</c:v>
                </c:pt>
                <c:pt idx="57">
                  <c:v>28.481000000000002</c:v>
                </c:pt>
                <c:pt idx="58">
                  <c:v>29.009333333333334</c:v>
                </c:pt>
                <c:pt idx="59">
                  <c:v>28.874333333333333</c:v>
                </c:pt>
                <c:pt idx="60">
                  <c:v>28.889333333333333</c:v>
                </c:pt>
                <c:pt idx="61">
                  <c:v>28.658333333333335</c:v>
                </c:pt>
                <c:pt idx="62">
                  <c:v>28.938333333333333</c:v>
                </c:pt>
                <c:pt idx="63">
                  <c:v>29.970333333333333</c:v>
                </c:pt>
                <c:pt idx="64">
                  <c:v>28.597333333333331</c:v>
                </c:pt>
                <c:pt idx="65">
                  <c:v>28.968333333333334</c:v>
                </c:pt>
                <c:pt idx="66">
                  <c:v>28.952333333333332</c:v>
                </c:pt>
                <c:pt idx="67">
                  <c:v>30.120333333333335</c:v>
                </c:pt>
                <c:pt idx="68">
                  <c:v>29.709333333333333</c:v>
                </c:pt>
                <c:pt idx="69">
                  <c:v>29.792333333333332</c:v>
                </c:pt>
                <c:pt idx="70">
                  <c:v>28.401000000000003</c:v>
                </c:pt>
                <c:pt idx="71">
                  <c:v>28.819333333333333</c:v>
                </c:pt>
                <c:pt idx="72">
                  <c:v>29.329333333333334</c:v>
                </c:pt>
              </c:numCache>
            </c:numRef>
          </c:xVal>
          <c:yVal>
            <c:numRef>
              <c:f>Sheet1!$D$12:$D$161</c:f>
              <c:numCache>
                <c:formatCode>General</c:formatCode>
                <c:ptCount val="150"/>
                <c:pt idx="0">
                  <c:v>375</c:v>
                </c:pt>
                <c:pt idx="1">
                  <c:v>238.6</c:v>
                </c:pt>
                <c:pt idx="2">
                  <c:v>217.8</c:v>
                </c:pt>
                <c:pt idx="3">
                  <c:v>259</c:v>
                </c:pt>
                <c:pt idx="4">
                  <c:v>286.7</c:v>
                </c:pt>
                <c:pt idx="5">
                  <c:v>343.5</c:v>
                </c:pt>
                <c:pt idx="6">
                  <c:v>152.19999999999999</c:v>
                </c:pt>
                <c:pt idx="7">
                  <c:v>192.2</c:v>
                </c:pt>
                <c:pt idx="8">
                  <c:v>290.39999999999998</c:v>
                </c:pt>
                <c:pt idx="9">
                  <c:v>161.60000000000002</c:v>
                </c:pt>
                <c:pt idx="10">
                  <c:v>225.60000000000002</c:v>
                </c:pt>
                <c:pt idx="11">
                  <c:v>203.89999999999998</c:v>
                </c:pt>
                <c:pt idx="12">
                  <c:v>172.7</c:v>
                </c:pt>
                <c:pt idx="13">
                  <c:v>233.8</c:v>
                </c:pt>
                <c:pt idx="14">
                  <c:v>224.5</c:v>
                </c:pt>
                <c:pt idx="15">
                  <c:v>284.60000000000002</c:v>
                </c:pt>
                <c:pt idx="16">
                  <c:v>153.10000000000002</c:v>
                </c:pt>
                <c:pt idx="17">
                  <c:v>66.899999999999991</c:v>
                </c:pt>
                <c:pt idx="18">
                  <c:v>156.80000000000001</c:v>
                </c:pt>
                <c:pt idx="19">
                  <c:v>211.8</c:v>
                </c:pt>
                <c:pt idx="20">
                  <c:v>262.3</c:v>
                </c:pt>
                <c:pt idx="21">
                  <c:v>201.5</c:v>
                </c:pt>
                <c:pt idx="22">
                  <c:v>157.30000000000001</c:v>
                </c:pt>
                <c:pt idx="23">
                  <c:v>155.6</c:v>
                </c:pt>
                <c:pt idx="24">
                  <c:v>268.2</c:v>
                </c:pt>
                <c:pt idx="25">
                  <c:v>251</c:v>
                </c:pt>
                <c:pt idx="26">
                  <c:v>218.39999999999998</c:v>
                </c:pt>
                <c:pt idx="27">
                  <c:v>293</c:v>
                </c:pt>
                <c:pt idx="28">
                  <c:v>128</c:v>
                </c:pt>
                <c:pt idx="29">
                  <c:v>110.8</c:v>
                </c:pt>
                <c:pt idx="30">
                  <c:v>250.9</c:v>
                </c:pt>
                <c:pt idx="31">
                  <c:v>141.4</c:v>
                </c:pt>
                <c:pt idx="32">
                  <c:v>288</c:v>
                </c:pt>
                <c:pt idx="33">
                  <c:v>163.9</c:v>
                </c:pt>
                <c:pt idx="34">
                  <c:v>209.5</c:v>
                </c:pt>
                <c:pt idx="35">
                  <c:v>215.5</c:v>
                </c:pt>
                <c:pt idx="36">
                  <c:v>74</c:v>
                </c:pt>
                <c:pt idx="37">
                  <c:v>136.19999999999999</c:v>
                </c:pt>
                <c:pt idx="38">
                  <c:v>242.7</c:v>
                </c:pt>
                <c:pt idx="39">
                  <c:v>218.8</c:v>
                </c:pt>
                <c:pt idx="40">
                  <c:v>160.30000000000001</c:v>
                </c:pt>
                <c:pt idx="41">
                  <c:v>266.7</c:v>
                </c:pt>
                <c:pt idx="42">
                  <c:v>194.5</c:v>
                </c:pt>
                <c:pt idx="43">
                  <c:v>198.1</c:v>
                </c:pt>
                <c:pt idx="44">
                  <c:v>274</c:v>
                </c:pt>
                <c:pt idx="45">
                  <c:v>185.3</c:v>
                </c:pt>
                <c:pt idx="46">
                  <c:v>273.8</c:v>
                </c:pt>
                <c:pt idx="47">
                  <c:v>246.7</c:v>
                </c:pt>
                <c:pt idx="48">
                  <c:v>182.10000000000002</c:v>
                </c:pt>
                <c:pt idx="49">
                  <c:v>251.20000000000002</c:v>
                </c:pt>
                <c:pt idx="50">
                  <c:v>186</c:v>
                </c:pt>
                <c:pt idx="51">
                  <c:v>192.3</c:v>
                </c:pt>
                <c:pt idx="52">
                  <c:v>283</c:v>
                </c:pt>
                <c:pt idx="53">
                  <c:v>154.4</c:v>
                </c:pt>
                <c:pt idx="54">
                  <c:v>309.5</c:v>
                </c:pt>
                <c:pt idx="55">
                  <c:v>265</c:v>
                </c:pt>
                <c:pt idx="56">
                  <c:v>331.1</c:v>
                </c:pt>
                <c:pt idx="57">
                  <c:v>137.80000000000001</c:v>
                </c:pt>
                <c:pt idx="58">
                  <c:v>306.7</c:v>
                </c:pt>
                <c:pt idx="59">
                  <c:v>249.79999999999998</c:v>
                </c:pt>
                <c:pt idx="60">
                  <c:v>193.9</c:v>
                </c:pt>
                <c:pt idx="61">
                  <c:v>220.7</c:v>
                </c:pt>
                <c:pt idx="62">
                  <c:v>272.60000000000002</c:v>
                </c:pt>
                <c:pt idx="63">
                  <c:v>121.9</c:v>
                </c:pt>
                <c:pt idx="64">
                  <c:v>259.3</c:v>
                </c:pt>
                <c:pt idx="65">
                  <c:v>146.4</c:v>
                </c:pt>
                <c:pt idx="66">
                  <c:v>297.70000000000005</c:v>
                </c:pt>
                <c:pt idx="67">
                  <c:v>235.3</c:v>
                </c:pt>
                <c:pt idx="68">
                  <c:v>213</c:v>
                </c:pt>
                <c:pt idx="69">
                  <c:v>198.7</c:v>
                </c:pt>
                <c:pt idx="70">
                  <c:v>183</c:v>
                </c:pt>
                <c:pt idx="71">
                  <c:v>237.7</c:v>
                </c:pt>
                <c:pt idx="72">
                  <c:v>148.4</c:v>
                </c:pt>
              </c:numCache>
            </c:numRef>
          </c:yVal>
          <c:smooth val="0"/>
        </c:ser>
        <c:dLbls>
          <c:showLegendKey val="0"/>
          <c:showVal val="0"/>
          <c:showCatName val="0"/>
          <c:showSerName val="0"/>
          <c:showPercent val="0"/>
          <c:showBubbleSize val="0"/>
        </c:dLbls>
        <c:axId val="1312451136"/>
        <c:axId val="1312454400"/>
      </c:scatterChart>
      <c:valAx>
        <c:axId val="1312451136"/>
        <c:scaling>
          <c:orientation val="minMax"/>
        </c:scaling>
        <c:delete val="0"/>
        <c:axPos val="b"/>
        <c:title>
          <c:tx>
            <c:rich>
              <a:bodyPr/>
              <a:lstStyle/>
              <a:p>
                <a:pPr>
                  <a:defRPr/>
                </a:pPr>
                <a:r>
                  <a:rPr lang="en-US"/>
                  <a:t>Proxy data</a:t>
                </a:r>
              </a:p>
            </c:rich>
          </c:tx>
          <c:layout/>
          <c:overlay val="0"/>
        </c:title>
        <c:numFmt formatCode="General" sourceLinked="1"/>
        <c:majorTickMark val="out"/>
        <c:minorTickMark val="none"/>
        <c:tickLblPos val="nextTo"/>
        <c:crossAx val="1312454400"/>
        <c:crosses val="autoZero"/>
        <c:crossBetween val="midCat"/>
      </c:valAx>
      <c:valAx>
        <c:axId val="1312454400"/>
        <c:scaling>
          <c:orientation val="minMax"/>
        </c:scaling>
        <c:delete val="0"/>
        <c:axPos val="l"/>
        <c:title>
          <c:tx>
            <c:rich>
              <a:bodyPr rot="-5400000" vert="horz"/>
              <a:lstStyle/>
              <a:p>
                <a:pPr>
                  <a:defRPr/>
                </a:pPr>
                <a:r>
                  <a:rPr lang="en-US"/>
                  <a:t>Target data</a:t>
                </a:r>
              </a:p>
            </c:rich>
          </c:tx>
          <c:layout/>
          <c:overlay val="0"/>
        </c:title>
        <c:numFmt formatCode="General" sourceLinked="1"/>
        <c:majorTickMark val="out"/>
        <c:minorTickMark val="none"/>
        <c:tickLblPos val="nextTo"/>
        <c:crossAx val="1312451136"/>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238125</xdr:colOff>
      <xdr:row>2</xdr:row>
      <xdr:rowOff>133350</xdr:rowOff>
    </xdr:from>
    <xdr:to>
      <xdr:col>7</xdr:col>
      <xdr:colOff>600075</xdr:colOff>
      <xdr:row>8</xdr:row>
      <xdr:rowOff>161925</xdr:rowOff>
    </xdr:to>
    <xdr:sp macro="" textlink="">
      <xdr:nvSpPr>
        <xdr:cNvPr id="8" name="TextBox 7"/>
        <xdr:cNvSpPr txBox="1"/>
      </xdr:nvSpPr>
      <xdr:spPr>
        <a:xfrm>
          <a:off x="238125" y="514350"/>
          <a:ext cx="4210050" cy="1171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Split the time-series</a:t>
          </a:r>
          <a:r>
            <a:rPr lang="en-GB" sz="1100" baseline="0"/>
            <a:t> into two parts, they do not have to be equal in length, and use one part as the calibration set and the other as the verification. The target data is usually instrumental meteorological data such as mean summer temperature. In each case the number of proxy values entered should be the same as the number of target values. </a:t>
          </a:r>
          <a:endParaRPr lang="en-GB" sz="1100"/>
        </a:p>
      </xdr:txBody>
    </xdr:sp>
    <xdr:clientData/>
  </xdr:twoCellAnchor>
  <xdr:oneCellAnchor>
    <xdr:from>
      <xdr:col>8</xdr:col>
      <xdr:colOff>561975</xdr:colOff>
      <xdr:row>3</xdr:row>
      <xdr:rowOff>19050</xdr:rowOff>
    </xdr:from>
    <xdr:ext cx="1590675" cy="1123363"/>
    <xdr:sp macro="" textlink="">
      <xdr:nvSpPr>
        <xdr:cNvPr id="9" name="TextBox 8"/>
        <xdr:cNvSpPr txBox="1"/>
      </xdr:nvSpPr>
      <xdr:spPr>
        <a:xfrm>
          <a:off x="5019675" y="590550"/>
          <a:ext cx="1590675" cy="1123363"/>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t>The calibration</a:t>
          </a:r>
          <a:r>
            <a:rPr lang="en-GB" sz="1100" baseline="0"/>
            <a:t> period is used to predict the target values over the verification period. The reuslts will appear here. </a:t>
          </a:r>
          <a:endParaRPr lang="en-GB" sz="1100"/>
        </a:p>
      </xdr:txBody>
    </xdr:sp>
    <xdr:clientData/>
  </xdr:oneCellAnchor>
  <xdr:twoCellAnchor>
    <xdr:from>
      <xdr:col>12</xdr:col>
      <xdr:colOff>9525</xdr:colOff>
      <xdr:row>24</xdr:row>
      <xdr:rowOff>9525</xdr:rowOff>
    </xdr:from>
    <xdr:to>
      <xdr:col>18</xdr:col>
      <xdr:colOff>323850</xdr:colOff>
      <xdr:row>38</xdr:row>
      <xdr:rowOff>85725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H161"/>
  <sheetViews>
    <sheetView tabSelected="1" workbookViewId="0">
      <selection activeCell="R16" sqref="R16"/>
    </sheetView>
  </sheetViews>
  <sheetFormatPr defaultRowHeight="15" x14ac:dyDescent="0.25"/>
  <cols>
    <col min="5" max="5" width="2.85546875" customWidth="1"/>
    <col min="14" max="14" width="10.28515625" customWidth="1"/>
    <col min="15" max="15" width="12.5703125" customWidth="1"/>
    <col min="16" max="16" width="16.7109375" bestFit="1" customWidth="1"/>
    <col min="26" max="26" width="9.5703125" bestFit="1" customWidth="1"/>
    <col min="27" max="27" width="9.5703125" customWidth="1"/>
  </cols>
  <sheetData>
    <row r="3" spans="1:34" x14ac:dyDescent="0.25">
      <c r="V3" t="s">
        <v>7</v>
      </c>
      <c r="Y3" s="3">
        <f>AVERAGE(D12:D161)</f>
        <v>216.63835616438354</v>
      </c>
      <c r="AC3" t="s">
        <v>16</v>
      </c>
      <c r="AD3" t="s">
        <v>17</v>
      </c>
    </row>
    <row r="4" spans="1:34" x14ac:dyDescent="0.25">
      <c r="V4" t="s">
        <v>9</v>
      </c>
      <c r="Y4" s="3">
        <f>AVERAGE(H12:H161)</f>
        <v>226.84189189189189</v>
      </c>
      <c r="AA4" t="s">
        <v>14</v>
      </c>
      <c r="AC4">
        <f>COUNT(C12:C84)</f>
        <v>73</v>
      </c>
      <c r="AD4">
        <f>COUNT(G12:G161)</f>
        <v>74</v>
      </c>
    </row>
    <row r="5" spans="1:34" x14ac:dyDescent="0.25">
      <c r="AA5" t="s">
        <v>15</v>
      </c>
      <c r="AC5">
        <f>COUNT(D12:D84)</f>
        <v>73</v>
      </c>
      <c r="AD5">
        <f>COUNT(H12:H161)</f>
        <v>74</v>
      </c>
    </row>
    <row r="6" spans="1:34" x14ac:dyDescent="0.25">
      <c r="U6" t="s">
        <v>10</v>
      </c>
      <c r="Y6">
        <f>SLOPE(D12:D161,C12:C161)</f>
        <v>-49.207976620157524</v>
      </c>
      <c r="AA6" t="s">
        <v>32</v>
      </c>
      <c r="AC6">
        <f>AC4-AC5</f>
        <v>0</v>
      </c>
      <c r="AD6">
        <f>AD4-AD5</f>
        <v>0</v>
      </c>
    </row>
    <row r="7" spans="1:34" x14ac:dyDescent="0.25">
      <c r="U7" t="s">
        <v>12</v>
      </c>
      <c r="Y7" s="3">
        <f>INTERCEPT(D12:D161,C12:C161)</f>
        <v>1650.8010149616032</v>
      </c>
      <c r="AA7" t="s">
        <v>20</v>
      </c>
      <c r="AB7" s="2">
        <f>1-(Y10/AA10)</f>
        <v>0.24285265733593753</v>
      </c>
    </row>
    <row r="8" spans="1:34" x14ac:dyDescent="0.25">
      <c r="N8" s="8" t="str">
        <f>IF(MAX(AC6:AD6)&gt;0,"Proxy and target series must be the same length","OK")</f>
        <v>OK</v>
      </c>
      <c r="O8" s="8"/>
      <c r="P8" s="8"/>
      <c r="AA8" t="s">
        <v>21</v>
      </c>
      <c r="AB8" s="2">
        <f>1-(Y10/AC10)</f>
        <v>0.22292348080404978</v>
      </c>
    </row>
    <row r="9" spans="1:34" x14ac:dyDescent="0.25">
      <c r="M9" t="s">
        <v>31</v>
      </c>
      <c r="N9" s="8"/>
      <c r="O9" s="8"/>
      <c r="P9" s="8"/>
      <c r="AA9" t="s">
        <v>22</v>
      </c>
      <c r="AB9" s="2">
        <f>RSQ(X12:X161,W12:W161)</f>
        <v>0.28513690517850554</v>
      </c>
    </row>
    <row r="10" spans="1:34" x14ac:dyDescent="0.25">
      <c r="B10" s="8" t="s">
        <v>1</v>
      </c>
      <c r="C10" s="8"/>
      <c r="D10" s="8"/>
      <c r="E10" s="1"/>
      <c r="F10" s="8" t="s">
        <v>2</v>
      </c>
      <c r="G10" s="8"/>
      <c r="H10" s="8"/>
      <c r="I10" s="1"/>
      <c r="J10" s="8" t="s">
        <v>28</v>
      </c>
      <c r="K10" s="8"/>
      <c r="W10" t="s">
        <v>19</v>
      </c>
      <c r="Y10" s="3">
        <f>AVERAGE(Y12:Y161)</f>
        <v>3073.6627468530191</v>
      </c>
      <c r="Z10" s="3"/>
      <c r="AA10" s="3">
        <f t="shared" ref="AA10:AC10" si="0">AVERAGE(AA12:AA161)</f>
        <v>4059.5305215470694</v>
      </c>
      <c r="AB10" s="3"/>
      <c r="AC10" s="3">
        <f t="shared" si="0"/>
        <v>3955.4183802045291</v>
      </c>
    </row>
    <row r="11" spans="1:34" x14ac:dyDescent="0.25">
      <c r="B11" t="s">
        <v>0</v>
      </c>
      <c r="C11" t="s">
        <v>3</v>
      </c>
      <c r="D11" t="s">
        <v>4</v>
      </c>
      <c r="F11" t="s">
        <v>0</v>
      </c>
      <c r="G11" t="s">
        <v>3</v>
      </c>
      <c r="H11" t="s">
        <v>4</v>
      </c>
      <c r="K11" t="s">
        <v>27</v>
      </c>
      <c r="U11" t="s">
        <v>5</v>
      </c>
      <c r="V11" t="s">
        <v>6</v>
      </c>
      <c r="W11" t="s">
        <v>11</v>
      </c>
      <c r="X11" t="s">
        <v>4</v>
      </c>
      <c r="Y11" t="s">
        <v>18</v>
      </c>
      <c r="Z11" t="s">
        <v>8</v>
      </c>
      <c r="AA11" t="s">
        <v>18</v>
      </c>
      <c r="AB11" t="s">
        <v>13</v>
      </c>
      <c r="AD11" t="s">
        <v>11</v>
      </c>
      <c r="AG11" t="str">
        <f>U11</f>
        <v>year</v>
      </c>
    </row>
    <row r="12" spans="1:34" ht="15.75" x14ac:dyDescent="0.25">
      <c r="A12">
        <v>1</v>
      </c>
      <c r="B12">
        <v>2012</v>
      </c>
      <c r="C12">
        <v>29.124333333333333</v>
      </c>
      <c r="D12">
        <v>375</v>
      </c>
      <c r="F12">
        <v>1939</v>
      </c>
      <c r="G12">
        <v>28.803333333333335</v>
      </c>
      <c r="H12">
        <v>259.89999999999998</v>
      </c>
      <c r="J12">
        <f>U12</f>
        <v>1939</v>
      </c>
      <c r="K12" s="3">
        <f>W12</f>
        <v>233.44726171233265</v>
      </c>
      <c r="M12" s="4"/>
      <c r="N12" s="4"/>
      <c r="O12" s="4" t="s">
        <v>1</v>
      </c>
      <c r="P12" s="4" t="s">
        <v>2</v>
      </c>
      <c r="T12">
        <v>1</v>
      </c>
      <c r="U12">
        <f>IF(F12&gt;0,F12,"na")</f>
        <v>1939</v>
      </c>
      <c r="V12" s="3">
        <f>IF(F12&gt;0,G12,"na")</f>
        <v>28.803333333333335</v>
      </c>
      <c r="W12" s="3">
        <f>IFERROR(AD12,"na")</f>
        <v>233.44726171233265</v>
      </c>
      <c r="X12">
        <f>IF(F12&gt;0,H12,"na")</f>
        <v>259.89999999999998</v>
      </c>
      <c r="Y12" s="3">
        <f t="shared" ref="Y12:Y43" si="1">IF(T12&lt;($AD$4+1),(W12-X12)^2,"na")</f>
        <v>699.7473629158211</v>
      </c>
      <c r="Z12" s="3">
        <f t="shared" ref="Z12:Z43" si="2">IF(T12&lt;($AD$4+1),$Y$3,"na")</f>
        <v>216.63835616438354</v>
      </c>
      <c r="AA12" s="3">
        <f>IF($T12&lt;($AD$4+1),(X12-Z12)^2,"na")</f>
        <v>1871.56982735973</v>
      </c>
      <c r="AB12" s="3">
        <f t="shared" ref="AB12:AB43" si="3">IF(T12&lt;($AD$5+1),$Y$4,"na")</f>
        <v>226.84189189189189</v>
      </c>
      <c r="AC12" s="3">
        <f>IF($T12&lt;($AD$4+1),(X12-AB12)^2,"na")</f>
        <v>1092.8385116873617</v>
      </c>
      <c r="AD12" s="3">
        <f t="shared" ref="AD12:AD43" si="4">IF(U12&gt;0,V12*$Y$6+$Y$7,"na")</f>
        <v>233.44726171233265</v>
      </c>
      <c r="AF12">
        <f>T12</f>
        <v>1</v>
      </c>
      <c r="AG12">
        <f t="shared" ref="AG12:AG75" si="5">U12</f>
        <v>1939</v>
      </c>
      <c r="AH12">
        <f>W12*1</f>
        <v>233.44726171233265</v>
      </c>
    </row>
    <row r="13" spans="1:34" ht="15.75" x14ac:dyDescent="0.25">
      <c r="A13">
        <v>2</v>
      </c>
      <c r="B13">
        <v>2011</v>
      </c>
      <c r="C13">
        <v>29.778000000000002</v>
      </c>
      <c r="D13">
        <v>238.6</v>
      </c>
      <c r="F13">
        <v>1938</v>
      </c>
      <c r="G13">
        <v>28.412272727272729</v>
      </c>
      <c r="H13">
        <v>225.70000000000002</v>
      </c>
      <c r="J13">
        <f t="shared" ref="J13:J76" si="6">U13</f>
        <v>1938</v>
      </c>
      <c r="K13" s="3">
        <f t="shared" ref="K13:K76" si="7">W13</f>
        <v>252.69056287242756</v>
      </c>
      <c r="M13" s="4" t="s">
        <v>24</v>
      </c>
      <c r="N13" s="4"/>
      <c r="O13" s="5">
        <f>CORREL(C12:C161,D12:D161)</f>
        <v>-0.52344686498152393</v>
      </c>
      <c r="P13" s="5">
        <f>CORREL(G12:G161,H12:H161)</f>
        <v>-0.53398212065433925</v>
      </c>
      <c r="T13">
        <v>2</v>
      </c>
      <c r="U13">
        <f t="shared" ref="U13:U76" si="8">IF(F13&gt;0,F13,"na")</f>
        <v>1938</v>
      </c>
      <c r="V13" s="3">
        <f t="shared" ref="V13:V76" si="9">IF(F13&gt;0,G13,"na")</f>
        <v>28.412272727272729</v>
      </c>
      <c r="W13" s="3">
        <f t="shared" ref="W13:W76" si="10">IFERROR(AD13,"na")</f>
        <v>252.69056287242756</v>
      </c>
      <c r="X13">
        <f t="shared" ref="X13:X76" si="11">IF(F13&gt;0,H13,"na")</f>
        <v>225.70000000000002</v>
      </c>
      <c r="Y13" s="3">
        <f t="shared" si="1"/>
        <v>728.49048417046424</v>
      </c>
      <c r="Z13" s="3">
        <f t="shared" si="2"/>
        <v>216.63835616438354</v>
      </c>
      <c r="AA13" s="3">
        <f t="shared" ref="AA13:AA76" si="12">IF($T13&lt;($AD$4+1),(X13-Z13)^2,"na")</f>
        <v>82.113389003566141</v>
      </c>
      <c r="AB13" s="3">
        <f t="shared" si="3"/>
        <v>226.84189189189189</v>
      </c>
      <c r="AC13" s="3">
        <f t="shared" ref="AC13:AC76" si="13">IF($T13&lt;($AD$4+1),(X13-AB13)^2,"na")</f>
        <v>1.3039170927684021</v>
      </c>
      <c r="AD13" s="3">
        <f t="shared" si="4"/>
        <v>252.69056287242756</v>
      </c>
      <c r="AF13">
        <f t="shared" ref="AF13:AF76" si="14">T13</f>
        <v>2</v>
      </c>
      <c r="AG13">
        <f t="shared" si="5"/>
        <v>1938</v>
      </c>
      <c r="AH13">
        <f t="shared" ref="AH13:AH76" si="15">W13*1</f>
        <v>252.69056287242756</v>
      </c>
    </row>
    <row r="14" spans="1:34" ht="15.75" x14ac:dyDescent="0.25">
      <c r="A14">
        <v>3</v>
      </c>
      <c r="B14">
        <v>2010</v>
      </c>
      <c r="C14">
        <v>29.148333333333333</v>
      </c>
      <c r="D14">
        <v>217.8</v>
      </c>
      <c r="F14">
        <v>1937</v>
      </c>
      <c r="G14">
        <v>29.075272727272729</v>
      </c>
      <c r="H14">
        <v>148.69999999999999</v>
      </c>
      <c r="J14">
        <f t="shared" si="6"/>
        <v>1937</v>
      </c>
      <c r="K14" s="3">
        <f t="shared" si="7"/>
        <v>220.06567437326294</v>
      </c>
      <c r="M14" s="4" t="s">
        <v>23</v>
      </c>
      <c r="N14" s="4"/>
      <c r="O14" s="5">
        <f>O13^2</f>
        <v>0.27399662045898576</v>
      </c>
      <c r="P14" s="5">
        <f>P13^2</f>
        <v>0.28513690517850532</v>
      </c>
      <c r="T14">
        <v>3</v>
      </c>
      <c r="U14">
        <f t="shared" si="8"/>
        <v>1937</v>
      </c>
      <c r="V14" s="3">
        <f t="shared" si="9"/>
        <v>29.075272727272729</v>
      </c>
      <c r="W14" s="3">
        <f t="shared" si="10"/>
        <v>220.06567437326294</v>
      </c>
      <c r="X14">
        <f t="shared" si="11"/>
        <v>148.69999999999999</v>
      </c>
      <c r="Y14" s="3">
        <f t="shared" si="1"/>
        <v>5093.0594787505997</v>
      </c>
      <c r="Z14" s="3">
        <f t="shared" si="2"/>
        <v>216.63835616438354</v>
      </c>
      <c r="AA14" s="3">
        <f t="shared" si="12"/>
        <v>4615.6202383186319</v>
      </c>
      <c r="AB14" s="3">
        <f t="shared" si="3"/>
        <v>226.84189189189189</v>
      </c>
      <c r="AC14" s="3">
        <f t="shared" si="13"/>
        <v>6106.1552684441212</v>
      </c>
      <c r="AD14" s="3">
        <f t="shared" si="4"/>
        <v>220.06567437326294</v>
      </c>
      <c r="AF14">
        <f t="shared" si="14"/>
        <v>3</v>
      </c>
      <c r="AG14">
        <f t="shared" si="5"/>
        <v>1937</v>
      </c>
      <c r="AH14">
        <f t="shared" si="15"/>
        <v>220.06567437326294</v>
      </c>
    </row>
    <row r="15" spans="1:34" x14ac:dyDescent="0.25">
      <c r="A15">
        <v>4</v>
      </c>
      <c r="B15">
        <v>2009</v>
      </c>
      <c r="C15">
        <v>28.768333333333334</v>
      </c>
      <c r="D15">
        <v>259</v>
      </c>
      <c r="F15">
        <v>1936</v>
      </c>
      <c r="G15">
        <v>28.350272727272731</v>
      </c>
      <c r="H15">
        <v>265.89999999999998</v>
      </c>
      <c r="J15">
        <f t="shared" si="6"/>
        <v>1936</v>
      </c>
      <c r="K15" s="3">
        <f t="shared" si="7"/>
        <v>255.74145742287715</v>
      </c>
      <c r="M15" s="6"/>
      <c r="N15" s="6"/>
      <c r="O15" s="6"/>
      <c r="P15" s="6"/>
      <c r="T15">
        <v>4</v>
      </c>
      <c r="U15">
        <f t="shared" si="8"/>
        <v>1936</v>
      </c>
      <c r="V15" s="3">
        <f t="shared" si="9"/>
        <v>28.350272727272731</v>
      </c>
      <c r="W15" s="3">
        <f t="shared" si="10"/>
        <v>255.74145742287715</v>
      </c>
      <c r="X15">
        <f t="shared" si="11"/>
        <v>265.89999999999998</v>
      </c>
      <c r="Y15" s="3">
        <f t="shared" si="1"/>
        <v>103.19598729121735</v>
      </c>
      <c r="Z15" s="3">
        <f t="shared" si="2"/>
        <v>216.63835616438354</v>
      </c>
      <c r="AA15" s="3">
        <f t="shared" si="12"/>
        <v>2426.709553387127</v>
      </c>
      <c r="AB15" s="3">
        <f t="shared" si="3"/>
        <v>226.84189189189189</v>
      </c>
      <c r="AC15" s="3">
        <f t="shared" si="13"/>
        <v>1525.5358089846586</v>
      </c>
      <c r="AD15" s="3">
        <f t="shared" si="4"/>
        <v>255.74145742287715</v>
      </c>
      <c r="AF15">
        <f t="shared" si="14"/>
        <v>4</v>
      </c>
      <c r="AG15">
        <f t="shared" si="5"/>
        <v>1936</v>
      </c>
      <c r="AH15">
        <f t="shared" si="15"/>
        <v>255.74145742287715</v>
      </c>
    </row>
    <row r="16" spans="1:34" x14ac:dyDescent="0.25">
      <c r="A16">
        <v>5</v>
      </c>
      <c r="B16">
        <v>2008</v>
      </c>
      <c r="C16">
        <v>29.372333333333334</v>
      </c>
      <c r="D16">
        <v>286.7</v>
      </c>
      <c r="F16">
        <v>1935</v>
      </c>
      <c r="G16">
        <v>28.450000000000003</v>
      </c>
      <c r="H16">
        <v>188.5</v>
      </c>
      <c r="J16">
        <f t="shared" si="6"/>
        <v>1935</v>
      </c>
      <c r="K16" s="3">
        <f t="shared" si="7"/>
        <v>250.83408011812139</v>
      </c>
      <c r="M16" t="s">
        <v>29</v>
      </c>
      <c r="P16" s="3">
        <f>Y10</f>
        <v>3073.6627468530191</v>
      </c>
      <c r="T16">
        <v>5</v>
      </c>
      <c r="U16">
        <f t="shared" si="8"/>
        <v>1935</v>
      </c>
      <c r="V16" s="3">
        <f t="shared" si="9"/>
        <v>28.450000000000003</v>
      </c>
      <c r="W16" s="3">
        <f t="shared" si="10"/>
        <v>250.83408011812139</v>
      </c>
      <c r="X16">
        <f t="shared" si="11"/>
        <v>188.5</v>
      </c>
      <c r="Y16" s="3">
        <f t="shared" si="1"/>
        <v>3885.5375441723768</v>
      </c>
      <c r="Z16" s="3">
        <f t="shared" si="2"/>
        <v>216.63835616438354</v>
      </c>
      <c r="AA16" s="3">
        <f t="shared" si="12"/>
        <v>791.76708763370107</v>
      </c>
      <c r="AB16" s="3">
        <f t="shared" si="3"/>
        <v>226.84189189189189</v>
      </c>
      <c r="AC16" s="3">
        <f t="shared" si="13"/>
        <v>1470.100673849525</v>
      </c>
      <c r="AD16" s="3">
        <f t="shared" si="4"/>
        <v>250.83408011812139</v>
      </c>
      <c r="AF16">
        <f t="shared" si="14"/>
        <v>5</v>
      </c>
      <c r="AG16">
        <f t="shared" si="5"/>
        <v>1935</v>
      </c>
      <c r="AH16">
        <f t="shared" si="15"/>
        <v>250.83408011812139</v>
      </c>
    </row>
    <row r="17" spans="1:34" ht="15.75" x14ac:dyDescent="0.25">
      <c r="A17">
        <v>6</v>
      </c>
      <c r="B17">
        <v>2007</v>
      </c>
      <c r="C17">
        <v>28.343333333333334</v>
      </c>
      <c r="D17">
        <v>343.5</v>
      </c>
      <c r="F17">
        <v>1934</v>
      </c>
      <c r="G17">
        <v>28.506000000000004</v>
      </c>
      <c r="H17">
        <v>173.1</v>
      </c>
      <c r="J17">
        <f t="shared" si="6"/>
        <v>1934</v>
      </c>
      <c r="K17" s="3">
        <f t="shared" si="7"/>
        <v>248.07843342739261</v>
      </c>
      <c r="M17" s="4" t="s">
        <v>30</v>
      </c>
      <c r="P17" s="3">
        <f>P16^0.5</f>
        <v>55.440623615296929</v>
      </c>
      <c r="T17">
        <v>6</v>
      </c>
      <c r="U17">
        <f t="shared" si="8"/>
        <v>1934</v>
      </c>
      <c r="V17" s="3">
        <f t="shared" si="9"/>
        <v>28.506000000000004</v>
      </c>
      <c r="W17" s="3">
        <f t="shared" si="10"/>
        <v>248.07843342739261</v>
      </c>
      <c r="X17">
        <f t="shared" si="11"/>
        <v>173.1</v>
      </c>
      <c r="Y17" s="3">
        <f t="shared" si="1"/>
        <v>5621.7654792259464</v>
      </c>
      <c r="Z17" s="3">
        <f t="shared" si="2"/>
        <v>216.63835616438354</v>
      </c>
      <c r="AA17" s="3">
        <f t="shared" si="12"/>
        <v>1895.5884574967145</v>
      </c>
      <c r="AB17" s="3">
        <f t="shared" si="3"/>
        <v>226.84189189189189</v>
      </c>
      <c r="AC17" s="3">
        <f t="shared" si="13"/>
        <v>2888.1909441197959</v>
      </c>
      <c r="AD17" s="3">
        <f t="shared" si="4"/>
        <v>248.07843342739261</v>
      </c>
      <c r="AF17">
        <f t="shared" si="14"/>
        <v>6</v>
      </c>
      <c r="AG17">
        <f t="shared" si="5"/>
        <v>1934</v>
      </c>
      <c r="AH17">
        <f t="shared" si="15"/>
        <v>248.07843342739261</v>
      </c>
    </row>
    <row r="18" spans="1:34" x14ac:dyDescent="0.25">
      <c r="A18">
        <v>7</v>
      </c>
      <c r="B18">
        <v>2006</v>
      </c>
      <c r="C18">
        <v>29.547333333333334</v>
      </c>
      <c r="D18">
        <v>152.19999999999999</v>
      </c>
      <c r="F18">
        <v>1933</v>
      </c>
      <c r="G18">
        <v>28.830000000000002</v>
      </c>
      <c r="H18">
        <v>153.60000000000002</v>
      </c>
      <c r="J18">
        <f t="shared" si="6"/>
        <v>1933</v>
      </c>
      <c r="K18" s="3">
        <f t="shared" si="7"/>
        <v>232.13504900246176</v>
      </c>
      <c r="T18">
        <v>7</v>
      </c>
      <c r="U18">
        <f t="shared" si="8"/>
        <v>1933</v>
      </c>
      <c r="V18" s="3">
        <f t="shared" si="9"/>
        <v>28.830000000000002</v>
      </c>
      <c r="W18" s="3">
        <f t="shared" si="10"/>
        <v>232.13504900246176</v>
      </c>
      <c r="X18">
        <f t="shared" si="11"/>
        <v>153.60000000000002</v>
      </c>
      <c r="Y18" s="3">
        <f t="shared" si="1"/>
        <v>6167.7539218190659</v>
      </c>
      <c r="Z18" s="3">
        <f t="shared" si="2"/>
        <v>216.63835616438354</v>
      </c>
      <c r="AA18" s="3">
        <f t="shared" si="12"/>
        <v>3973.8343479076693</v>
      </c>
      <c r="AB18" s="3">
        <f t="shared" si="3"/>
        <v>226.84189189189189</v>
      </c>
      <c r="AC18" s="3">
        <f t="shared" si="13"/>
        <v>5364.3747279035761</v>
      </c>
      <c r="AD18" s="3">
        <f t="shared" si="4"/>
        <v>232.13504900246176</v>
      </c>
      <c r="AF18">
        <f t="shared" si="14"/>
        <v>7</v>
      </c>
      <c r="AG18">
        <f t="shared" si="5"/>
        <v>1933</v>
      </c>
      <c r="AH18">
        <f t="shared" si="15"/>
        <v>232.13504900246176</v>
      </c>
    </row>
    <row r="19" spans="1:34" x14ac:dyDescent="0.25">
      <c r="A19">
        <v>8</v>
      </c>
      <c r="B19">
        <v>2005</v>
      </c>
      <c r="C19">
        <v>29.723333333333333</v>
      </c>
      <c r="D19">
        <v>192.2</v>
      </c>
      <c r="F19">
        <v>1932</v>
      </c>
      <c r="G19">
        <v>28.24427272727273</v>
      </c>
      <c r="H19">
        <v>184.3</v>
      </c>
      <c r="J19">
        <f t="shared" si="6"/>
        <v>1932</v>
      </c>
      <c r="K19" s="3">
        <f t="shared" si="7"/>
        <v>260.95750294461391</v>
      </c>
      <c r="T19">
        <v>8</v>
      </c>
      <c r="U19">
        <f t="shared" si="8"/>
        <v>1932</v>
      </c>
      <c r="V19" s="3">
        <f t="shared" si="9"/>
        <v>28.24427272727273</v>
      </c>
      <c r="W19" s="3">
        <f t="shared" si="10"/>
        <v>260.95750294461391</v>
      </c>
      <c r="X19">
        <f t="shared" si="11"/>
        <v>184.3</v>
      </c>
      <c r="Y19" s="3">
        <f t="shared" si="1"/>
        <v>5876.3727577034879</v>
      </c>
      <c r="Z19" s="3">
        <f t="shared" si="2"/>
        <v>216.63835616438354</v>
      </c>
      <c r="AA19" s="3">
        <f t="shared" si="12"/>
        <v>1045.7692794145221</v>
      </c>
      <c r="AB19" s="3">
        <f t="shared" si="3"/>
        <v>226.84189189189189</v>
      </c>
      <c r="AC19" s="3">
        <f t="shared" si="13"/>
        <v>1809.8125657414159</v>
      </c>
      <c r="AD19" s="3">
        <f t="shared" si="4"/>
        <v>260.95750294461391</v>
      </c>
      <c r="AF19">
        <f t="shared" si="14"/>
        <v>8</v>
      </c>
      <c r="AG19">
        <f t="shared" si="5"/>
        <v>1932</v>
      </c>
      <c r="AH19">
        <f t="shared" si="15"/>
        <v>260.95750294461391</v>
      </c>
    </row>
    <row r="20" spans="1:34" x14ac:dyDescent="0.25">
      <c r="A20">
        <v>9</v>
      </c>
      <c r="B20">
        <v>2004</v>
      </c>
      <c r="C20">
        <v>29.054333333333332</v>
      </c>
      <c r="D20">
        <v>290.39999999999998</v>
      </c>
      <c r="F20">
        <v>1931</v>
      </c>
      <c r="G20">
        <v>27.328272727272729</v>
      </c>
      <c r="H20">
        <v>318.40000000000003</v>
      </c>
      <c r="J20">
        <f t="shared" si="6"/>
        <v>1931</v>
      </c>
      <c r="K20" s="3">
        <f t="shared" si="7"/>
        <v>306.03200952867815</v>
      </c>
      <c r="M20" s="6" t="s">
        <v>25</v>
      </c>
      <c r="N20" s="6"/>
      <c r="O20" s="6"/>
      <c r="P20" s="7">
        <f>AB7</f>
        <v>0.24285265733593753</v>
      </c>
      <c r="T20">
        <v>9</v>
      </c>
      <c r="U20">
        <f t="shared" si="8"/>
        <v>1931</v>
      </c>
      <c r="V20" s="3">
        <f t="shared" si="9"/>
        <v>27.328272727272729</v>
      </c>
      <c r="W20" s="3">
        <f t="shared" si="10"/>
        <v>306.03200952867815</v>
      </c>
      <c r="X20">
        <f t="shared" si="11"/>
        <v>318.40000000000003</v>
      </c>
      <c r="Y20" s="3">
        <f t="shared" si="1"/>
        <v>152.96718829870903</v>
      </c>
      <c r="Z20" s="3">
        <f t="shared" si="2"/>
        <v>216.63835616438354</v>
      </c>
      <c r="AA20" s="3">
        <f t="shared" si="12"/>
        <v>10355.432156126864</v>
      </c>
      <c r="AB20" s="3">
        <f t="shared" si="3"/>
        <v>226.84189189189189</v>
      </c>
      <c r="AC20" s="3">
        <f t="shared" si="13"/>
        <v>8382.8871603360185</v>
      </c>
      <c r="AD20" s="3">
        <f t="shared" si="4"/>
        <v>306.03200952867815</v>
      </c>
      <c r="AF20">
        <f t="shared" si="14"/>
        <v>9</v>
      </c>
      <c r="AG20">
        <f t="shared" si="5"/>
        <v>1931</v>
      </c>
      <c r="AH20">
        <f t="shared" si="15"/>
        <v>306.03200952867815</v>
      </c>
    </row>
    <row r="21" spans="1:34" x14ac:dyDescent="0.25">
      <c r="A21">
        <v>10</v>
      </c>
      <c r="B21">
        <v>2003</v>
      </c>
      <c r="C21">
        <v>30.366000000000003</v>
      </c>
      <c r="D21">
        <v>161.60000000000002</v>
      </c>
      <c r="F21">
        <v>1930</v>
      </c>
      <c r="G21">
        <v>28.19827272727273</v>
      </c>
      <c r="H21">
        <v>246.6</v>
      </c>
      <c r="J21">
        <f t="shared" si="6"/>
        <v>1930</v>
      </c>
      <c r="K21" s="3">
        <f t="shared" si="7"/>
        <v>263.22106986914105</v>
      </c>
      <c r="M21" s="6"/>
      <c r="N21" s="6"/>
      <c r="O21" s="6"/>
      <c r="P21" s="6"/>
      <c r="T21">
        <v>10</v>
      </c>
      <c r="U21">
        <f t="shared" si="8"/>
        <v>1930</v>
      </c>
      <c r="V21" s="3">
        <f t="shared" si="9"/>
        <v>28.19827272727273</v>
      </c>
      <c r="W21" s="3">
        <f t="shared" si="10"/>
        <v>263.22106986914105</v>
      </c>
      <c r="X21">
        <f t="shared" si="11"/>
        <v>246.6</v>
      </c>
      <c r="Y21" s="3">
        <f t="shared" si="1"/>
        <v>276.25996359486857</v>
      </c>
      <c r="Z21" s="3">
        <f t="shared" si="2"/>
        <v>216.63835616438354</v>
      </c>
      <c r="AA21" s="3">
        <f t="shared" si="12"/>
        <v>897.70010133233359</v>
      </c>
      <c r="AB21" s="3">
        <f t="shared" si="3"/>
        <v>226.84189189189189</v>
      </c>
      <c r="AC21" s="3">
        <f t="shared" si="13"/>
        <v>390.38283601168717</v>
      </c>
      <c r="AD21" s="3">
        <f t="shared" si="4"/>
        <v>263.22106986914105</v>
      </c>
      <c r="AF21">
        <f t="shared" si="14"/>
        <v>10</v>
      </c>
      <c r="AG21">
        <f t="shared" si="5"/>
        <v>1930</v>
      </c>
      <c r="AH21">
        <f t="shared" si="15"/>
        <v>263.22106986914105</v>
      </c>
    </row>
    <row r="22" spans="1:34" x14ac:dyDescent="0.25">
      <c r="A22">
        <v>11</v>
      </c>
      <c r="B22">
        <v>2002</v>
      </c>
      <c r="C22">
        <v>28.753333333333334</v>
      </c>
      <c r="D22">
        <v>225.60000000000002</v>
      </c>
      <c r="F22">
        <v>1929</v>
      </c>
      <c r="G22">
        <v>28.861272727272731</v>
      </c>
      <c r="H22">
        <v>184.9</v>
      </c>
      <c r="J22">
        <f t="shared" si="6"/>
        <v>1929</v>
      </c>
      <c r="K22" s="3">
        <f t="shared" si="7"/>
        <v>230.59618136997665</v>
      </c>
      <c r="M22" s="6" t="s">
        <v>26</v>
      </c>
      <c r="N22" s="6"/>
      <c r="O22" s="6"/>
      <c r="P22" s="7">
        <f>AB8</f>
        <v>0.22292348080404978</v>
      </c>
      <c r="T22">
        <v>11</v>
      </c>
      <c r="U22">
        <f t="shared" si="8"/>
        <v>1929</v>
      </c>
      <c r="V22" s="3">
        <f t="shared" si="9"/>
        <v>28.861272727272731</v>
      </c>
      <c r="W22" s="3">
        <f t="shared" si="10"/>
        <v>230.59618136997665</v>
      </c>
      <c r="X22">
        <f t="shared" si="11"/>
        <v>184.9</v>
      </c>
      <c r="Y22" s="3">
        <f t="shared" si="1"/>
        <v>2088.1409917978003</v>
      </c>
      <c r="Z22" s="3">
        <f t="shared" si="2"/>
        <v>216.63835616438354</v>
      </c>
      <c r="AA22" s="3">
        <f t="shared" si="12"/>
        <v>1007.3232520172621</v>
      </c>
      <c r="AB22" s="3">
        <f t="shared" si="3"/>
        <v>226.84189189189189</v>
      </c>
      <c r="AC22" s="3">
        <f t="shared" si="13"/>
        <v>1759.1222954711461</v>
      </c>
      <c r="AD22" s="3">
        <f t="shared" si="4"/>
        <v>230.59618136997665</v>
      </c>
      <c r="AF22">
        <f t="shared" si="14"/>
        <v>11</v>
      </c>
      <c r="AG22">
        <f t="shared" si="5"/>
        <v>1929</v>
      </c>
      <c r="AH22">
        <f t="shared" si="15"/>
        <v>230.59618136997665</v>
      </c>
    </row>
    <row r="23" spans="1:34" x14ac:dyDescent="0.25">
      <c r="A23">
        <v>12</v>
      </c>
      <c r="B23">
        <v>2001</v>
      </c>
      <c r="C23">
        <v>29.781333333333333</v>
      </c>
      <c r="D23">
        <v>203.89999999999998</v>
      </c>
      <c r="F23">
        <v>1928</v>
      </c>
      <c r="G23">
        <v>29.745272727272731</v>
      </c>
      <c r="H23">
        <v>252.5</v>
      </c>
      <c r="J23">
        <f t="shared" si="6"/>
        <v>1928</v>
      </c>
      <c r="K23" s="3">
        <f t="shared" si="7"/>
        <v>187.09633003775753</v>
      </c>
      <c r="T23">
        <v>12</v>
      </c>
      <c r="U23">
        <f t="shared" si="8"/>
        <v>1928</v>
      </c>
      <c r="V23" s="3">
        <f t="shared" si="9"/>
        <v>29.745272727272731</v>
      </c>
      <c r="W23" s="3">
        <f t="shared" si="10"/>
        <v>187.09633003775753</v>
      </c>
      <c r="X23">
        <f t="shared" si="11"/>
        <v>252.5</v>
      </c>
      <c r="Y23" s="3">
        <f t="shared" si="1"/>
        <v>4277.6400445299387</v>
      </c>
      <c r="Z23" s="3">
        <f t="shared" si="2"/>
        <v>216.63835616438354</v>
      </c>
      <c r="AA23" s="3">
        <f t="shared" si="12"/>
        <v>1286.0574985926082</v>
      </c>
      <c r="AB23" s="3">
        <f t="shared" si="3"/>
        <v>226.84189189189189</v>
      </c>
      <c r="AC23" s="3">
        <f t="shared" si="13"/>
        <v>658.33851168736317</v>
      </c>
      <c r="AD23" s="3">
        <f t="shared" si="4"/>
        <v>187.09633003775753</v>
      </c>
      <c r="AF23">
        <f t="shared" si="14"/>
        <v>12</v>
      </c>
      <c r="AG23">
        <f t="shared" si="5"/>
        <v>1928</v>
      </c>
      <c r="AH23">
        <f t="shared" si="15"/>
        <v>187.09633003775753</v>
      </c>
    </row>
    <row r="24" spans="1:34" x14ac:dyDescent="0.25">
      <c r="A24">
        <v>13</v>
      </c>
      <c r="B24">
        <v>2000</v>
      </c>
      <c r="C24">
        <v>29.250333333333334</v>
      </c>
      <c r="D24">
        <v>172.7</v>
      </c>
      <c r="F24">
        <v>1927</v>
      </c>
      <c r="G24">
        <v>27.659272727272729</v>
      </c>
      <c r="H24">
        <v>336.8</v>
      </c>
      <c r="J24">
        <f t="shared" si="6"/>
        <v>1927</v>
      </c>
      <c r="K24" s="3">
        <f t="shared" si="7"/>
        <v>289.74416926740605</v>
      </c>
      <c r="T24">
        <v>13</v>
      </c>
      <c r="U24">
        <f t="shared" si="8"/>
        <v>1927</v>
      </c>
      <c r="V24" s="3">
        <f t="shared" si="9"/>
        <v>27.659272727272729</v>
      </c>
      <c r="W24" s="3">
        <f t="shared" si="10"/>
        <v>289.74416926740605</v>
      </c>
      <c r="X24">
        <f t="shared" si="11"/>
        <v>336.8</v>
      </c>
      <c r="Y24" s="3">
        <f t="shared" si="1"/>
        <v>2214.2512059345345</v>
      </c>
      <c r="Z24" s="3">
        <f t="shared" si="2"/>
        <v>216.63835616438354</v>
      </c>
      <c r="AA24" s="3">
        <f t="shared" si="12"/>
        <v>14438.820649277546</v>
      </c>
      <c r="AB24" s="3">
        <f t="shared" si="3"/>
        <v>226.84189189189189</v>
      </c>
      <c r="AC24" s="3">
        <f t="shared" si="13"/>
        <v>12090.785538714394</v>
      </c>
      <c r="AD24" s="3">
        <f t="shared" si="4"/>
        <v>289.74416926740605</v>
      </c>
      <c r="AF24">
        <f t="shared" si="14"/>
        <v>13</v>
      </c>
      <c r="AG24">
        <f t="shared" si="5"/>
        <v>1927</v>
      </c>
      <c r="AH24">
        <f t="shared" si="15"/>
        <v>289.74416926740605</v>
      </c>
    </row>
    <row r="25" spans="1:34" x14ac:dyDescent="0.25">
      <c r="A25">
        <v>14</v>
      </c>
      <c r="B25">
        <v>1999</v>
      </c>
      <c r="C25">
        <v>29.980333333333334</v>
      </c>
      <c r="D25">
        <v>233.8</v>
      </c>
      <c r="F25">
        <v>1926</v>
      </c>
      <c r="G25">
        <v>28.684272727272731</v>
      </c>
      <c r="H25">
        <v>223.3</v>
      </c>
      <c r="J25">
        <f t="shared" si="6"/>
        <v>1926</v>
      </c>
      <c r="K25" s="3">
        <f t="shared" si="7"/>
        <v>239.30599323174465</v>
      </c>
      <c r="T25">
        <v>14</v>
      </c>
      <c r="U25">
        <f t="shared" si="8"/>
        <v>1926</v>
      </c>
      <c r="V25" s="3">
        <f t="shared" si="9"/>
        <v>28.684272727272731</v>
      </c>
      <c r="W25" s="3">
        <f t="shared" si="10"/>
        <v>239.30599323174465</v>
      </c>
      <c r="X25">
        <f t="shared" si="11"/>
        <v>223.3</v>
      </c>
      <c r="Y25" s="3">
        <f t="shared" si="1"/>
        <v>256.19181933465524</v>
      </c>
      <c r="Z25" s="3">
        <f t="shared" si="2"/>
        <v>216.63835616438354</v>
      </c>
      <c r="AA25" s="3">
        <f t="shared" si="12"/>
        <v>44.377498592606962</v>
      </c>
      <c r="AB25" s="3">
        <f t="shared" si="3"/>
        <v>226.84189189189189</v>
      </c>
      <c r="AC25" s="3">
        <f t="shared" si="13"/>
        <v>12.544998173849434</v>
      </c>
      <c r="AD25" s="3">
        <f t="shared" si="4"/>
        <v>239.30599323174465</v>
      </c>
      <c r="AF25">
        <f t="shared" si="14"/>
        <v>14</v>
      </c>
      <c r="AG25">
        <f t="shared" si="5"/>
        <v>1926</v>
      </c>
      <c r="AH25">
        <f t="shared" si="15"/>
        <v>239.30599323174465</v>
      </c>
    </row>
    <row r="26" spans="1:34" x14ac:dyDescent="0.25">
      <c r="A26">
        <v>15</v>
      </c>
      <c r="B26">
        <v>1998</v>
      </c>
      <c r="C26">
        <v>29.466333333333335</v>
      </c>
      <c r="D26">
        <v>224.5</v>
      </c>
      <c r="F26">
        <v>1925</v>
      </c>
      <c r="G26">
        <v>28.110272727272729</v>
      </c>
      <c r="H26">
        <v>176.6</v>
      </c>
      <c r="J26">
        <f t="shared" si="6"/>
        <v>1925</v>
      </c>
      <c r="K26" s="3">
        <f t="shared" si="7"/>
        <v>267.55137181171494</v>
      </c>
      <c r="T26">
        <v>15</v>
      </c>
      <c r="U26">
        <f t="shared" si="8"/>
        <v>1925</v>
      </c>
      <c r="V26" s="3">
        <f t="shared" si="9"/>
        <v>28.110272727272729</v>
      </c>
      <c r="W26" s="3">
        <f t="shared" si="10"/>
        <v>267.55137181171494</v>
      </c>
      <c r="X26">
        <f t="shared" si="11"/>
        <v>176.6</v>
      </c>
      <c r="Y26" s="3">
        <f t="shared" si="1"/>
        <v>8272.1520344328164</v>
      </c>
      <c r="Z26" s="3">
        <f t="shared" si="2"/>
        <v>216.63835616438354</v>
      </c>
      <c r="AA26" s="3">
        <f t="shared" si="12"/>
        <v>1603.0699643460298</v>
      </c>
      <c r="AB26" s="3">
        <f t="shared" si="3"/>
        <v>226.84189189189189</v>
      </c>
      <c r="AC26" s="3">
        <f t="shared" si="13"/>
        <v>2524.2477008765527</v>
      </c>
      <c r="AD26" s="3">
        <f t="shared" si="4"/>
        <v>267.55137181171494</v>
      </c>
      <c r="AF26">
        <f t="shared" si="14"/>
        <v>15</v>
      </c>
      <c r="AG26">
        <f t="shared" si="5"/>
        <v>1925</v>
      </c>
      <c r="AH26">
        <f t="shared" si="15"/>
        <v>267.55137181171494</v>
      </c>
    </row>
    <row r="27" spans="1:34" x14ac:dyDescent="0.25">
      <c r="A27">
        <v>16</v>
      </c>
      <c r="B27">
        <v>1997</v>
      </c>
      <c r="C27">
        <v>28.657333333333334</v>
      </c>
      <c r="D27">
        <v>284.60000000000002</v>
      </c>
      <c r="F27">
        <v>1924</v>
      </c>
      <c r="G27">
        <v>28.309272727272731</v>
      </c>
      <c r="H27">
        <v>284.10000000000002</v>
      </c>
      <c r="J27">
        <f t="shared" si="6"/>
        <v>1924</v>
      </c>
      <c r="K27" s="3">
        <f t="shared" si="7"/>
        <v>257.75898446430369</v>
      </c>
      <c r="T27">
        <v>16</v>
      </c>
      <c r="U27">
        <f t="shared" si="8"/>
        <v>1924</v>
      </c>
      <c r="V27" s="3">
        <f t="shared" si="9"/>
        <v>28.309272727272731</v>
      </c>
      <c r="W27" s="3">
        <f t="shared" si="10"/>
        <v>257.75898446430369</v>
      </c>
      <c r="X27">
        <f t="shared" si="11"/>
        <v>284.10000000000002</v>
      </c>
      <c r="Y27" s="3">
        <f t="shared" si="1"/>
        <v>693.84909945179538</v>
      </c>
      <c r="Z27" s="3">
        <f t="shared" si="2"/>
        <v>216.63835616438354</v>
      </c>
      <c r="AA27" s="3">
        <f t="shared" si="12"/>
        <v>4551.0733890035717</v>
      </c>
      <c r="AB27" s="3">
        <f t="shared" si="3"/>
        <v>226.84189189189189</v>
      </c>
      <c r="AC27" s="3">
        <f t="shared" si="13"/>
        <v>3278.4909441197983</v>
      </c>
      <c r="AD27" s="3">
        <f t="shared" si="4"/>
        <v>257.75898446430369</v>
      </c>
      <c r="AF27">
        <f t="shared" si="14"/>
        <v>16</v>
      </c>
      <c r="AG27">
        <f t="shared" si="5"/>
        <v>1924</v>
      </c>
      <c r="AH27">
        <f t="shared" si="15"/>
        <v>257.75898446430369</v>
      </c>
    </row>
    <row r="28" spans="1:34" x14ac:dyDescent="0.25">
      <c r="A28">
        <v>17</v>
      </c>
      <c r="B28">
        <v>1996</v>
      </c>
      <c r="C28">
        <v>29.325333333333333</v>
      </c>
      <c r="D28">
        <v>153.10000000000002</v>
      </c>
      <c r="F28">
        <v>1923</v>
      </c>
      <c r="G28">
        <v>27.435272727272729</v>
      </c>
      <c r="H28">
        <v>191.5</v>
      </c>
      <c r="J28">
        <f t="shared" si="6"/>
        <v>1923</v>
      </c>
      <c r="K28" s="3">
        <f t="shared" si="7"/>
        <v>300.7667560303214</v>
      </c>
      <c r="T28">
        <v>17</v>
      </c>
      <c r="U28">
        <f t="shared" si="8"/>
        <v>1923</v>
      </c>
      <c r="V28" s="3">
        <f t="shared" si="9"/>
        <v>27.435272727272729</v>
      </c>
      <c r="W28" s="3">
        <f t="shared" si="10"/>
        <v>300.7667560303214</v>
      </c>
      <c r="X28">
        <f t="shared" si="11"/>
        <v>191.5</v>
      </c>
      <c r="Y28" s="3">
        <f t="shared" si="1"/>
        <v>11939.223973389779</v>
      </c>
      <c r="Z28" s="3">
        <f t="shared" si="2"/>
        <v>216.63835616438354</v>
      </c>
      <c r="AA28" s="3">
        <f t="shared" si="12"/>
        <v>631.93695064739984</v>
      </c>
      <c r="AB28" s="3">
        <f t="shared" si="3"/>
        <v>226.84189189189189</v>
      </c>
      <c r="AC28" s="3">
        <f t="shared" si="13"/>
        <v>1249.0493224981738</v>
      </c>
      <c r="AD28" s="3">
        <f t="shared" si="4"/>
        <v>300.7667560303214</v>
      </c>
      <c r="AF28">
        <f t="shared" si="14"/>
        <v>17</v>
      </c>
      <c r="AG28">
        <f t="shared" si="5"/>
        <v>1923</v>
      </c>
      <c r="AH28">
        <f t="shared" si="15"/>
        <v>300.7667560303214</v>
      </c>
    </row>
    <row r="29" spans="1:34" x14ac:dyDescent="0.25">
      <c r="A29">
        <v>18</v>
      </c>
      <c r="B29">
        <v>1995</v>
      </c>
      <c r="C29">
        <v>30.578333333333333</v>
      </c>
      <c r="D29">
        <v>66.899999999999991</v>
      </c>
      <c r="F29">
        <v>1922</v>
      </c>
      <c r="G29">
        <v>28.485000000000003</v>
      </c>
      <c r="H29">
        <v>267</v>
      </c>
      <c r="J29">
        <f t="shared" si="6"/>
        <v>1922</v>
      </c>
      <c r="K29" s="3">
        <f t="shared" si="7"/>
        <v>249.11180093641588</v>
      </c>
      <c r="T29">
        <v>18</v>
      </c>
      <c r="U29">
        <f t="shared" si="8"/>
        <v>1922</v>
      </c>
      <c r="V29" s="3">
        <f t="shared" si="9"/>
        <v>28.485000000000003</v>
      </c>
      <c r="W29" s="3">
        <f t="shared" si="10"/>
        <v>249.11180093641588</v>
      </c>
      <c r="X29">
        <f t="shared" si="11"/>
        <v>267</v>
      </c>
      <c r="Y29" s="3">
        <f t="shared" si="1"/>
        <v>319.98766573841198</v>
      </c>
      <c r="Z29" s="3">
        <f t="shared" si="2"/>
        <v>216.63835616438354</v>
      </c>
      <c r="AA29" s="3">
        <f t="shared" si="12"/>
        <v>2536.2951698254856</v>
      </c>
      <c r="AB29" s="3">
        <f t="shared" si="3"/>
        <v>226.84189189189189</v>
      </c>
      <c r="AC29" s="3">
        <f t="shared" si="13"/>
        <v>1612.6736468224983</v>
      </c>
      <c r="AD29" s="3">
        <f t="shared" si="4"/>
        <v>249.11180093641588</v>
      </c>
      <c r="AF29">
        <f t="shared" si="14"/>
        <v>18</v>
      </c>
      <c r="AG29">
        <f t="shared" si="5"/>
        <v>1922</v>
      </c>
      <c r="AH29">
        <f t="shared" si="15"/>
        <v>249.11180093641588</v>
      </c>
    </row>
    <row r="30" spans="1:34" x14ac:dyDescent="0.25">
      <c r="A30">
        <v>19</v>
      </c>
      <c r="B30">
        <v>1994</v>
      </c>
      <c r="C30">
        <v>29.96</v>
      </c>
      <c r="D30">
        <v>156.80000000000001</v>
      </c>
      <c r="F30">
        <v>1921</v>
      </c>
      <c r="G30">
        <v>31.103000000000002</v>
      </c>
      <c r="H30">
        <v>133.1</v>
      </c>
      <c r="J30">
        <f t="shared" si="6"/>
        <v>1921</v>
      </c>
      <c r="K30" s="3">
        <f t="shared" si="7"/>
        <v>120.28531814484359</v>
      </c>
      <c r="T30">
        <v>19</v>
      </c>
      <c r="U30">
        <f t="shared" si="8"/>
        <v>1921</v>
      </c>
      <c r="V30" s="3">
        <f t="shared" si="9"/>
        <v>31.103000000000002</v>
      </c>
      <c r="W30" s="3">
        <f t="shared" si="10"/>
        <v>120.28531814484359</v>
      </c>
      <c r="X30">
        <f t="shared" si="11"/>
        <v>133.1</v>
      </c>
      <c r="Y30" s="3">
        <f t="shared" si="1"/>
        <v>164.21607104887488</v>
      </c>
      <c r="Z30" s="3">
        <f t="shared" si="2"/>
        <v>216.63835616438354</v>
      </c>
      <c r="AA30" s="3">
        <f t="shared" si="12"/>
        <v>6978.6569506473979</v>
      </c>
      <c r="AB30" s="3">
        <f t="shared" si="3"/>
        <v>226.84189189189189</v>
      </c>
      <c r="AC30" s="3">
        <f t="shared" si="13"/>
        <v>8787.5422954711485</v>
      </c>
      <c r="AD30" s="3">
        <f t="shared" si="4"/>
        <v>120.28531814484359</v>
      </c>
      <c r="AF30">
        <f t="shared" si="14"/>
        <v>19</v>
      </c>
      <c r="AG30">
        <f t="shared" si="5"/>
        <v>1921</v>
      </c>
      <c r="AH30">
        <f t="shared" si="15"/>
        <v>120.28531814484359</v>
      </c>
    </row>
    <row r="31" spans="1:34" x14ac:dyDescent="0.25">
      <c r="A31">
        <v>20</v>
      </c>
      <c r="B31">
        <v>1993</v>
      </c>
      <c r="C31">
        <v>28.440333333333335</v>
      </c>
      <c r="D31">
        <v>211.8</v>
      </c>
      <c r="F31">
        <v>1920</v>
      </c>
      <c r="G31">
        <v>27.71827272727273</v>
      </c>
      <c r="H31">
        <v>249.9</v>
      </c>
      <c r="J31">
        <f t="shared" si="6"/>
        <v>1920</v>
      </c>
      <c r="K31" s="3">
        <f t="shared" si="7"/>
        <v>286.84089864681687</v>
      </c>
      <c r="T31">
        <v>20</v>
      </c>
      <c r="U31">
        <f t="shared" si="8"/>
        <v>1920</v>
      </c>
      <c r="V31" s="3">
        <f t="shared" si="9"/>
        <v>27.71827272727273</v>
      </c>
      <c r="W31" s="3">
        <f t="shared" si="10"/>
        <v>286.84089864681687</v>
      </c>
      <c r="X31">
        <f t="shared" si="11"/>
        <v>249.9</v>
      </c>
      <c r="Y31" s="3">
        <f t="shared" si="1"/>
        <v>1364.6299928343958</v>
      </c>
      <c r="Z31" s="3">
        <f t="shared" si="2"/>
        <v>216.63835616438354</v>
      </c>
      <c r="AA31" s="3">
        <f t="shared" si="12"/>
        <v>1106.336950647403</v>
      </c>
      <c r="AB31" s="3">
        <f t="shared" si="3"/>
        <v>226.84189189189189</v>
      </c>
      <c r="AC31" s="3">
        <f t="shared" si="13"/>
        <v>531.6763495252012</v>
      </c>
      <c r="AD31" s="3">
        <f t="shared" si="4"/>
        <v>286.84089864681687</v>
      </c>
      <c r="AF31">
        <f t="shared" si="14"/>
        <v>20</v>
      </c>
      <c r="AG31">
        <f t="shared" si="5"/>
        <v>1920</v>
      </c>
      <c r="AH31">
        <f t="shared" si="15"/>
        <v>286.84089864681687</v>
      </c>
    </row>
    <row r="32" spans="1:34" x14ac:dyDescent="0.25">
      <c r="A32">
        <v>21</v>
      </c>
      <c r="B32">
        <v>1992</v>
      </c>
      <c r="C32">
        <v>28.641333333333332</v>
      </c>
      <c r="D32">
        <v>262.3</v>
      </c>
      <c r="F32">
        <v>1919</v>
      </c>
      <c r="G32">
        <v>27.379000000000001</v>
      </c>
      <c r="H32">
        <v>173.4</v>
      </c>
      <c r="J32">
        <f t="shared" si="6"/>
        <v>1919</v>
      </c>
      <c r="K32" s="3">
        <f t="shared" si="7"/>
        <v>303.53582307831039</v>
      </c>
      <c r="T32">
        <v>21</v>
      </c>
      <c r="U32">
        <f t="shared" si="8"/>
        <v>1919</v>
      </c>
      <c r="V32" s="3">
        <f t="shared" si="9"/>
        <v>27.379000000000001</v>
      </c>
      <c r="W32" s="3">
        <f t="shared" si="10"/>
        <v>303.53582307831039</v>
      </c>
      <c r="X32">
        <f t="shared" si="11"/>
        <v>173.4</v>
      </c>
      <c r="Y32" s="3">
        <f t="shared" si="1"/>
        <v>16935.332448269302</v>
      </c>
      <c r="Z32" s="3">
        <f t="shared" si="2"/>
        <v>216.63835616438354</v>
      </c>
      <c r="AA32" s="3">
        <f t="shared" si="12"/>
        <v>1869.5554437980834</v>
      </c>
      <c r="AB32" s="3">
        <f t="shared" si="3"/>
        <v>226.84189189189189</v>
      </c>
      <c r="AC32" s="3">
        <f t="shared" si="13"/>
        <v>2856.0358089846595</v>
      </c>
      <c r="AD32" s="3">
        <f t="shared" si="4"/>
        <v>303.53582307831039</v>
      </c>
      <c r="AF32">
        <f t="shared" si="14"/>
        <v>21</v>
      </c>
      <c r="AG32">
        <f t="shared" si="5"/>
        <v>1919</v>
      </c>
      <c r="AH32">
        <f t="shared" si="15"/>
        <v>303.53582307831039</v>
      </c>
    </row>
    <row r="33" spans="1:34" x14ac:dyDescent="0.25">
      <c r="A33">
        <v>22</v>
      </c>
      <c r="B33">
        <v>1991</v>
      </c>
      <c r="C33">
        <v>28.647333333333332</v>
      </c>
      <c r="D33">
        <v>201.5</v>
      </c>
      <c r="F33">
        <v>1918</v>
      </c>
      <c r="G33">
        <v>29.245272727272731</v>
      </c>
      <c r="H33">
        <v>203.8</v>
      </c>
      <c r="J33">
        <f t="shared" si="6"/>
        <v>1918</v>
      </c>
      <c r="K33" s="3">
        <f t="shared" si="7"/>
        <v>211.70031834783617</v>
      </c>
      <c r="T33">
        <v>22</v>
      </c>
      <c r="U33">
        <f t="shared" si="8"/>
        <v>1918</v>
      </c>
      <c r="V33" s="3">
        <f t="shared" si="9"/>
        <v>29.245272727272731</v>
      </c>
      <c r="W33" s="3">
        <f t="shared" si="10"/>
        <v>211.70031834783617</v>
      </c>
      <c r="X33">
        <f t="shared" si="11"/>
        <v>203.8</v>
      </c>
      <c r="Y33" s="3">
        <f t="shared" si="1"/>
        <v>62.415029997156708</v>
      </c>
      <c r="Z33" s="3">
        <f t="shared" si="2"/>
        <v>216.63835616438354</v>
      </c>
      <c r="AA33" s="3">
        <f t="shared" si="12"/>
        <v>164.8233890035645</v>
      </c>
      <c r="AB33" s="3">
        <f t="shared" si="3"/>
        <v>226.84189189189189</v>
      </c>
      <c r="AC33" s="3">
        <f t="shared" si="13"/>
        <v>530.92878195763274</v>
      </c>
      <c r="AD33" s="3">
        <f t="shared" si="4"/>
        <v>211.70031834783617</v>
      </c>
      <c r="AF33">
        <f t="shared" si="14"/>
        <v>22</v>
      </c>
      <c r="AG33">
        <f t="shared" si="5"/>
        <v>1918</v>
      </c>
      <c r="AH33">
        <f t="shared" si="15"/>
        <v>211.70031834783617</v>
      </c>
    </row>
    <row r="34" spans="1:34" x14ac:dyDescent="0.25">
      <c r="A34">
        <v>23</v>
      </c>
      <c r="B34">
        <v>1990</v>
      </c>
      <c r="C34">
        <v>30.360333333333333</v>
      </c>
      <c r="D34">
        <v>157.30000000000001</v>
      </c>
      <c r="F34">
        <v>1917</v>
      </c>
      <c r="G34">
        <v>27.870272727272731</v>
      </c>
      <c r="H34">
        <v>302.89999999999998</v>
      </c>
      <c r="J34">
        <f t="shared" si="6"/>
        <v>1917</v>
      </c>
      <c r="K34" s="3">
        <f t="shared" si="7"/>
        <v>279.36128620055274</v>
      </c>
      <c r="T34">
        <v>23</v>
      </c>
      <c r="U34">
        <f t="shared" si="8"/>
        <v>1917</v>
      </c>
      <c r="V34" s="3">
        <f t="shared" si="9"/>
        <v>27.870272727272731</v>
      </c>
      <c r="W34" s="3">
        <f t="shared" si="10"/>
        <v>279.36128620055274</v>
      </c>
      <c r="X34">
        <f t="shared" si="11"/>
        <v>302.89999999999998</v>
      </c>
      <c r="Y34" s="3">
        <f t="shared" si="1"/>
        <v>554.07104733228778</v>
      </c>
      <c r="Z34" s="3">
        <f t="shared" si="2"/>
        <v>216.63835616438354</v>
      </c>
      <c r="AA34" s="3">
        <f t="shared" si="12"/>
        <v>7441.0711972227436</v>
      </c>
      <c r="AB34" s="3">
        <f t="shared" si="3"/>
        <v>226.84189189189189</v>
      </c>
      <c r="AC34" s="3">
        <f t="shared" si="13"/>
        <v>5784.835808984657</v>
      </c>
      <c r="AD34" s="3">
        <f t="shared" si="4"/>
        <v>279.36128620055274</v>
      </c>
      <c r="AF34">
        <f t="shared" si="14"/>
        <v>23</v>
      </c>
      <c r="AG34">
        <f t="shared" si="5"/>
        <v>1917</v>
      </c>
      <c r="AH34">
        <f t="shared" si="15"/>
        <v>279.36128620055274</v>
      </c>
    </row>
    <row r="35" spans="1:34" x14ac:dyDescent="0.25">
      <c r="A35">
        <v>24</v>
      </c>
      <c r="B35">
        <v>1989</v>
      </c>
      <c r="C35">
        <v>29.910333333333334</v>
      </c>
      <c r="D35">
        <v>155.6</v>
      </c>
      <c r="F35">
        <v>1916</v>
      </c>
      <c r="G35">
        <v>28.173272727272728</v>
      </c>
      <c r="H35">
        <v>214.60000000000002</v>
      </c>
      <c r="J35">
        <f t="shared" si="6"/>
        <v>1916</v>
      </c>
      <c r="K35" s="3">
        <f t="shared" si="7"/>
        <v>264.45126928464515</v>
      </c>
      <c r="T35">
        <v>24</v>
      </c>
      <c r="U35">
        <f t="shared" si="8"/>
        <v>1916</v>
      </c>
      <c r="V35" s="3">
        <f t="shared" si="9"/>
        <v>28.173272727272728</v>
      </c>
      <c r="W35" s="3">
        <f t="shared" si="10"/>
        <v>264.45126928464515</v>
      </c>
      <c r="X35">
        <f t="shared" si="11"/>
        <v>214.60000000000002</v>
      </c>
      <c r="Y35" s="3">
        <f t="shared" si="1"/>
        <v>2485.1490492902026</v>
      </c>
      <c r="Z35" s="3">
        <f t="shared" si="2"/>
        <v>216.63835616438354</v>
      </c>
      <c r="AA35" s="3">
        <f t="shared" si="12"/>
        <v>4.1548958528802755</v>
      </c>
      <c r="AB35" s="3">
        <f t="shared" si="3"/>
        <v>226.84189189189189</v>
      </c>
      <c r="AC35" s="3">
        <f t="shared" si="13"/>
        <v>149.86391709276785</v>
      </c>
      <c r="AD35" s="3">
        <f t="shared" si="4"/>
        <v>264.45126928464515</v>
      </c>
      <c r="AF35">
        <f t="shared" si="14"/>
        <v>24</v>
      </c>
      <c r="AG35">
        <f t="shared" si="5"/>
        <v>1916</v>
      </c>
      <c r="AH35">
        <f t="shared" si="15"/>
        <v>264.45126928464515</v>
      </c>
    </row>
    <row r="36" spans="1:34" x14ac:dyDescent="0.25">
      <c r="A36">
        <v>25</v>
      </c>
      <c r="B36">
        <v>1988</v>
      </c>
      <c r="C36">
        <v>28.189333333333334</v>
      </c>
      <c r="D36">
        <v>268.2</v>
      </c>
      <c r="F36">
        <v>1915</v>
      </c>
      <c r="G36">
        <v>27.572272727272729</v>
      </c>
      <c r="H36">
        <v>237.7</v>
      </c>
      <c r="J36">
        <f t="shared" si="6"/>
        <v>1915</v>
      </c>
      <c r="K36" s="3">
        <f t="shared" si="7"/>
        <v>294.02526323335974</v>
      </c>
      <c r="T36">
        <v>25</v>
      </c>
      <c r="U36">
        <f t="shared" si="8"/>
        <v>1915</v>
      </c>
      <c r="V36" s="3">
        <f t="shared" si="9"/>
        <v>27.572272727272729</v>
      </c>
      <c r="W36" s="3">
        <f t="shared" si="10"/>
        <v>294.02526323335974</v>
      </c>
      <c r="X36">
        <f t="shared" si="11"/>
        <v>237.7</v>
      </c>
      <c r="Y36" s="3">
        <f t="shared" si="1"/>
        <v>3172.5352783072676</v>
      </c>
      <c r="Z36" s="3">
        <f t="shared" si="2"/>
        <v>216.63835616438354</v>
      </c>
      <c r="AA36" s="3">
        <f t="shared" si="12"/>
        <v>443.59284105836042</v>
      </c>
      <c r="AB36" s="3">
        <f t="shared" si="3"/>
        <v>226.84189189189189</v>
      </c>
      <c r="AC36" s="3">
        <f t="shared" si="13"/>
        <v>117.89851168736283</v>
      </c>
      <c r="AD36" s="3">
        <f t="shared" si="4"/>
        <v>294.02526323335974</v>
      </c>
      <c r="AF36">
        <f t="shared" si="14"/>
        <v>25</v>
      </c>
      <c r="AG36">
        <f t="shared" si="5"/>
        <v>1915</v>
      </c>
      <c r="AH36">
        <f t="shared" si="15"/>
        <v>294.02526323335974</v>
      </c>
    </row>
    <row r="37" spans="1:34" x14ac:dyDescent="0.25">
      <c r="A37">
        <v>26</v>
      </c>
      <c r="B37">
        <v>1987</v>
      </c>
      <c r="C37">
        <v>28.880333333333333</v>
      </c>
      <c r="D37">
        <v>251</v>
      </c>
      <c r="F37">
        <v>1914</v>
      </c>
      <c r="G37">
        <v>28.60527272727273</v>
      </c>
      <c r="H37">
        <v>217.5</v>
      </c>
      <c r="J37">
        <f t="shared" si="6"/>
        <v>1914</v>
      </c>
      <c r="K37" s="3">
        <f t="shared" si="7"/>
        <v>243.19342338473712</v>
      </c>
      <c r="T37">
        <v>26</v>
      </c>
      <c r="U37">
        <f t="shared" si="8"/>
        <v>1914</v>
      </c>
      <c r="V37" s="3">
        <f t="shared" si="9"/>
        <v>28.60527272727273</v>
      </c>
      <c r="W37" s="3">
        <f t="shared" si="10"/>
        <v>243.19342338473712</v>
      </c>
      <c r="X37">
        <f t="shared" si="11"/>
        <v>217.5</v>
      </c>
      <c r="Y37" s="3">
        <f t="shared" si="1"/>
        <v>660.15200522735609</v>
      </c>
      <c r="Z37" s="3">
        <f t="shared" si="2"/>
        <v>216.63835616438354</v>
      </c>
      <c r="AA37" s="3">
        <f t="shared" si="12"/>
        <v>0.74243009945584892</v>
      </c>
      <c r="AB37" s="3">
        <f t="shared" si="3"/>
        <v>226.84189189189189</v>
      </c>
      <c r="AC37" s="3">
        <f t="shared" si="13"/>
        <v>87.270944119795445</v>
      </c>
      <c r="AD37" s="3">
        <f t="shared" si="4"/>
        <v>243.19342338473712</v>
      </c>
      <c r="AF37">
        <f t="shared" si="14"/>
        <v>26</v>
      </c>
      <c r="AG37">
        <f t="shared" si="5"/>
        <v>1914</v>
      </c>
      <c r="AH37">
        <f t="shared" si="15"/>
        <v>243.19342338473712</v>
      </c>
    </row>
    <row r="38" spans="1:34" x14ac:dyDescent="0.25">
      <c r="A38">
        <v>27</v>
      </c>
      <c r="B38">
        <v>1986</v>
      </c>
      <c r="C38">
        <v>28.881333333333334</v>
      </c>
      <c r="D38">
        <v>218.39999999999998</v>
      </c>
      <c r="F38">
        <v>1913</v>
      </c>
      <c r="G38">
        <v>28.600272727272731</v>
      </c>
      <c r="H38">
        <v>114.4</v>
      </c>
      <c r="J38">
        <f t="shared" si="6"/>
        <v>1913</v>
      </c>
      <c r="K38" s="3">
        <f t="shared" si="7"/>
        <v>243.43946326783771</v>
      </c>
      <c r="T38">
        <v>27</v>
      </c>
      <c r="U38">
        <f t="shared" si="8"/>
        <v>1913</v>
      </c>
      <c r="V38" s="3">
        <f t="shared" si="9"/>
        <v>28.600272727272731</v>
      </c>
      <c r="W38" s="3">
        <f t="shared" si="10"/>
        <v>243.43946326783771</v>
      </c>
      <c r="X38">
        <f t="shared" si="11"/>
        <v>114.4</v>
      </c>
      <c r="Y38" s="3">
        <f t="shared" si="1"/>
        <v>16651.183080451636</v>
      </c>
      <c r="Z38" s="3">
        <f t="shared" si="2"/>
        <v>216.63835616438354</v>
      </c>
      <c r="AA38" s="3">
        <f t="shared" si="12"/>
        <v>10452.681471195339</v>
      </c>
      <c r="AB38" s="3">
        <f t="shared" si="3"/>
        <v>226.84189189189189</v>
      </c>
      <c r="AC38" s="3">
        <f t="shared" si="13"/>
        <v>12643.179052227903</v>
      </c>
      <c r="AD38" s="3">
        <f t="shared" si="4"/>
        <v>243.43946326783771</v>
      </c>
      <c r="AF38">
        <f t="shared" si="14"/>
        <v>27</v>
      </c>
      <c r="AG38">
        <f t="shared" si="5"/>
        <v>1913</v>
      </c>
      <c r="AH38">
        <f t="shared" si="15"/>
        <v>243.43946326783771</v>
      </c>
    </row>
    <row r="39" spans="1:34" x14ac:dyDescent="0.25">
      <c r="A39">
        <v>28</v>
      </c>
      <c r="B39">
        <v>1985</v>
      </c>
      <c r="C39">
        <v>28.814333333333334</v>
      </c>
      <c r="D39">
        <v>293</v>
      </c>
      <c r="F39">
        <v>1912</v>
      </c>
      <c r="G39">
        <v>28.02927272727273</v>
      </c>
      <c r="H39">
        <v>409.70000000000005</v>
      </c>
      <c r="J39">
        <f t="shared" si="6"/>
        <v>1912</v>
      </c>
      <c r="K39" s="3">
        <f t="shared" si="7"/>
        <v>271.53721791794783</v>
      </c>
      <c r="T39">
        <v>28</v>
      </c>
      <c r="U39">
        <f t="shared" si="8"/>
        <v>1912</v>
      </c>
      <c r="V39" s="3">
        <f t="shared" si="9"/>
        <v>28.02927272727273</v>
      </c>
      <c r="W39" s="3">
        <f t="shared" si="10"/>
        <v>271.53721791794783</v>
      </c>
      <c r="X39">
        <f t="shared" si="11"/>
        <v>409.70000000000005</v>
      </c>
      <c r="Y39" s="3">
        <f t="shared" si="1"/>
        <v>19088.95435265265</v>
      </c>
      <c r="Z39" s="3">
        <f t="shared" si="2"/>
        <v>216.63835616438354</v>
      </c>
      <c r="AA39" s="3">
        <f t="shared" si="12"/>
        <v>37272.798320510439</v>
      </c>
      <c r="AB39" s="3">
        <f t="shared" si="3"/>
        <v>226.84189189189189</v>
      </c>
      <c r="AC39" s="3">
        <f t="shared" si="13"/>
        <v>33437.087700876567</v>
      </c>
      <c r="AD39" s="3">
        <f t="shared" si="4"/>
        <v>271.53721791794783</v>
      </c>
      <c r="AF39">
        <f t="shared" si="14"/>
        <v>28</v>
      </c>
      <c r="AG39">
        <f t="shared" si="5"/>
        <v>1912</v>
      </c>
      <c r="AH39">
        <f t="shared" si="15"/>
        <v>271.53721791794783</v>
      </c>
    </row>
    <row r="40" spans="1:34" x14ac:dyDescent="0.25">
      <c r="A40">
        <v>29</v>
      </c>
      <c r="B40">
        <v>1984</v>
      </c>
      <c r="C40">
        <v>30.171333333333333</v>
      </c>
      <c r="D40">
        <v>128</v>
      </c>
      <c r="F40">
        <v>1911</v>
      </c>
      <c r="G40">
        <v>29.738272727272729</v>
      </c>
      <c r="H40">
        <v>149.79999999999998</v>
      </c>
      <c r="J40">
        <f t="shared" si="6"/>
        <v>1911</v>
      </c>
      <c r="K40" s="3">
        <f t="shared" si="7"/>
        <v>187.44078587409854</v>
      </c>
      <c r="T40">
        <v>29</v>
      </c>
      <c r="U40">
        <f t="shared" si="8"/>
        <v>1911</v>
      </c>
      <c r="V40" s="3">
        <f t="shared" si="9"/>
        <v>29.738272727272729</v>
      </c>
      <c r="W40" s="3">
        <f t="shared" si="10"/>
        <v>187.44078587409854</v>
      </c>
      <c r="X40">
        <f t="shared" si="11"/>
        <v>149.79999999999998</v>
      </c>
      <c r="Y40" s="3">
        <f t="shared" si="1"/>
        <v>1416.8287612197373</v>
      </c>
      <c r="Z40" s="3">
        <f t="shared" si="2"/>
        <v>216.63835616438354</v>
      </c>
      <c r="AA40" s="3">
        <f t="shared" si="12"/>
        <v>4467.3658547569894</v>
      </c>
      <c r="AB40" s="3">
        <f t="shared" si="3"/>
        <v>226.84189189189189</v>
      </c>
      <c r="AC40" s="3">
        <f t="shared" si="13"/>
        <v>5935.4531062819597</v>
      </c>
      <c r="AD40" s="3">
        <f t="shared" si="4"/>
        <v>187.44078587409854</v>
      </c>
      <c r="AF40">
        <f t="shared" si="14"/>
        <v>29</v>
      </c>
      <c r="AG40">
        <f t="shared" si="5"/>
        <v>1911</v>
      </c>
      <c r="AH40">
        <f t="shared" si="15"/>
        <v>187.44078587409854</v>
      </c>
    </row>
    <row r="41" spans="1:34" x14ac:dyDescent="0.25">
      <c r="A41">
        <v>30</v>
      </c>
      <c r="B41">
        <v>1983</v>
      </c>
      <c r="C41">
        <v>29.401333333333334</v>
      </c>
      <c r="D41">
        <v>110.8</v>
      </c>
      <c r="F41">
        <v>1910</v>
      </c>
      <c r="G41">
        <v>27.766272727272728</v>
      </c>
      <c r="H41">
        <v>260.10000000000002</v>
      </c>
      <c r="J41">
        <f t="shared" si="6"/>
        <v>1910</v>
      </c>
      <c r="K41" s="3">
        <f t="shared" si="7"/>
        <v>284.47891576904931</v>
      </c>
      <c r="T41">
        <v>30</v>
      </c>
      <c r="U41">
        <f t="shared" si="8"/>
        <v>1910</v>
      </c>
      <c r="V41" s="3">
        <f t="shared" si="9"/>
        <v>27.766272727272728</v>
      </c>
      <c r="W41" s="3">
        <f t="shared" si="10"/>
        <v>284.47891576904931</v>
      </c>
      <c r="X41">
        <f t="shared" si="11"/>
        <v>260.10000000000002</v>
      </c>
      <c r="Y41" s="3">
        <f t="shared" si="1"/>
        <v>594.33153407439988</v>
      </c>
      <c r="Z41" s="3">
        <f t="shared" si="2"/>
        <v>216.63835616438354</v>
      </c>
      <c r="AA41" s="3">
        <f t="shared" si="12"/>
        <v>1888.9144848939804</v>
      </c>
      <c r="AB41" s="3">
        <f t="shared" si="3"/>
        <v>226.84189189189189</v>
      </c>
      <c r="AC41" s="3">
        <f t="shared" si="13"/>
        <v>1106.101754930608</v>
      </c>
      <c r="AD41" s="3">
        <f t="shared" si="4"/>
        <v>284.47891576904931</v>
      </c>
      <c r="AF41">
        <f t="shared" si="14"/>
        <v>30</v>
      </c>
      <c r="AG41">
        <f t="shared" si="5"/>
        <v>1910</v>
      </c>
      <c r="AH41">
        <f t="shared" si="15"/>
        <v>284.47891576904931</v>
      </c>
    </row>
    <row r="42" spans="1:34" x14ac:dyDescent="0.25">
      <c r="A42">
        <v>31</v>
      </c>
      <c r="B42">
        <v>1982</v>
      </c>
      <c r="C42">
        <v>28.643333333333334</v>
      </c>
      <c r="D42">
        <v>250.9</v>
      </c>
      <c r="F42">
        <v>1909</v>
      </c>
      <c r="G42">
        <v>28.057272727272728</v>
      </c>
      <c r="H42">
        <v>255.3</v>
      </c>
      <c r="J42">
        <f t="shared" si="6"/>
        <v>1909</v>
      </c>
      <c r="K42" s="3">
        <f t="shared" si="7"/>
        <v>270.15939457258332</v>
      </c>
      <c r="T42">
        <v>31</v>
      </c>
      <c r="U42">
        <f t="shared" si="8"/>
        <v>1909</v>
      </c>
      <c r="V42" s="3">
        <f t="shared" si="9"/>
        <v>28.057272727272728</v>
      </c>
      <c r="W42" s="3">
        <f t="shared" si="10"/>
        <v>270.15939457258332</v>
      </c>
      <c r="X42">
        <f t="shared" si="11"/>
        <v>255.3</v>
      </c>
      <c r="Y42" s="3">
        <f t="shared" si="1"/>
        <v>220.80160706371839</v>
      </c>
      <c r="Z42" s="3">
        <f t="shared" si="2"/>
        <v>216.63835616438354</v>
      </c>
      <c r="AA42" s="3">
        <f t="shared" si="12"/>
        <v>1494.7227040720613</v>
      </c>
      <c r="AB42" s="3">
        <f t="shared" si="3"/>
        <v>226.84189189189189</v>
      </c>
      <c r="AC42" s="3">
        <f t="shared" si="13"/>
        <v>809.86391709276916</v>
      </c>
      <c r="AD42" s="3">
        <f t="shared" si="4"/>
        <v>270.15939457258332</v>
      </c>
      <c r="AF42">
        <f t="shared" si="14"/>
        <v>31</v>
      </c>
      <c r="AG42">
        <f t="shared" si="5"/>
        <v>1909</v>
      </c>
      <c r="AH42">
        <f t="shared" si="15"/>
        <v>270.15939457258332</v>
      </c>
    </row>
    <row r="43" spans="1:34" x14ac:dyDescent="0.25">
      <c r="A43">
        <v>32</v>
      </c>
      <c r="B43">
        <v>1981</v>
      </c>
      <c r="C43">
        <v>28.081333333333333</v>
      </c>
      <c r="D43">
        <v>141.4</v>
      </c>
      <c r="F43">
        <v>1908</v>
      </c>
      <c r="G43">
        <v>28.653272727272729</v>
      </c>
      <c r="H43">
        <v>216.3</v>
      </c>
      <c r="J43">
        <f t="shared" si="6"/>
        <v>1908</v>
      </c>
      <c r="K43" s="3">
        <f t="shared" si="7"/>
        <v>240.83144050696956</v>
      </c>
      <c r="T43">
        <v>32</v>
      </c>
      <c r="U43">
        <f t="shared" si="8"/>
        <v>1908</v>
      </c>
      <c r="V43" s="3">
        <f t="shared" si="9"/>
        <v>28.653272727272729</v>
      </c>
      <c r="W43" s="3">
        <f t="shared" si="10"/>
        <v>240.83144050696956</v>
      </c>
      <c r="X43">
        <f t="shared" si="11"/>
        <v>216.3</v>
      </c>
      <c r="Y43" s="3">
        <f t="shared" si="1"/>
        <v>601.79157334698618</v>
      </c>
      <c r="Z43" s="3">
        <f t="shared" si="2"/>
        <v>216.63835616438354</v>
      </c>
      <c r="AA43" s="3">
        <f t="shared" si="12"/>
        <v>0.11448489397633198</v>
      </c>
      <c r="AB43" s="3">
        <f t="shared" si="3"/>
        <v>226.84189189189189</v>
      </c>
      <c r="AC43" s="3">
        <f t="shared" si="13"/>
        <v>111.13148466033574</v>
      </c>
      <c r="AD43" s="3">
        <f t="shared" si="4"/>
        <v>240.83144050696956</v>
      </c>
      <c r="AF43">
        <f t="shared" si="14"/>
        <v>32</v>
      </c>
      <c r="AG43">
        <f t="shared" si="5"/>
        <v>1908</v>
      </c>
      <c r="AH43">
        <f t="shared" si="15"/>
        <v>240.83144050696956</v>
      </c>
    </row>
    <row r="44" spans="1:34" x14ac:dyDescent="0.25">
      <c r="A44">
        <v>33</v>
      </c>
      <c r="B44">
        <v>1980</v>
      </c>
      <c r="C44">
        <v>28.833333333333332</v>
      </c>
      <c r="D44">
        <v>288</v>
      </c>
      <c r="F44">
        <v>1907</v>
      </c>
      <c r="G44">
        <v>28.694272727272729</v>
      </c>
      <c r="H44">
        <v>232.20000000000002</v>
      </c>
      <c r="J44">
        <f t="shared" si="6"/>
        <v>1907</v>
      </c>
      <c r="K44" s="3">
        <f t="shared" si="7"/>
        <v>238.81391346554301</v>
      </c>
      <c r="T44">
        <v>33</v>
      </c>
      <c r="U44">
        <f t="shared" si="8"/>
        <v>1907</v>
      </c>
      <c r="V44" s="3">
        <f t="shared" si="9"/>
        <v>28.694272727272729</v>
      </c>
      <c r="W44" s="3">
        <f t="shared" si="10"/>
        <v>238.81391346554301</v>
      </c>
      <c r="X44">
        <f t="shared" si="11"/>
        <v>232.20000000000002</v>
      </c>
      <c r="Y44" s="3">
        <f t="shared" ref="Y44:Y75" si="16">IF(T44&lt;($AD$4+1),(W44-X44)^2,"na")</f>
        <v>43.743851329690919</v>
      </c>
      <c r="Z44" s="3">
        <f t="shared" ref="Z44:Z75" si="17">IF(T44&lt;($AD$4+1),$Y$3,"na")</f>
        <v>216.63835616438354</v>
      </c>
      <c r="AA44" s="3">
        <f t="shared" si="12"/>
        <v>242.16475886658037</v>
      </c>
      <c r="AB44" s="3">
        <f t="shared" ref="AB44:AB75" si="18">IF(T44&lt;($AD$5+1),$Y$4,"na")</f>
        <v>226.84189189189189</v>
      </c>
      <c r="AC44" s="3">
        <f t="shared" si="13"/>
        <v>28.709322498174046</v>
      </c>
      <c r="AD44" s="3">
        <f t="shared" ref="AD44:AD75" si="19">IF(U44&gt;0,V44*$Y$6+$Y$7,"na")</f>
        <v>238.81391346554301</v>
      </c>
      <c r="AF44">
        <f t="shared" si="14"/>
        <v>33</v>
      </c>
      <c r="AG44">
        <f t="shared" si="5"/>
        <v>1907</v>
      </c>
      <c r="AH44">
        <f t="shared" si="15"/>
        <v>238.81391346554301</v>
      </c>
    </row>
    <row r="45" spans="1:34" x14ac:dyDescent="0.25">
      <c r="A45">
        <v>34</v>
      </c>
      <c r="B45">
        <v>1979</v>
      </c>
      <c r="C45">
        <v>28.746333333333332</v>
      </c>
      <c r="D45">
        <v>163.9</v>
      </c>
      <c r="F45">
        <v>1906</v>
      </c>
      <c r="G45">
        <v>29.105000000000004</v>
      </c>
      <c r="H45">
        <v>170.3</v>
      </c>
      <c r="J45">
        <f t="shared" si="6"/>
        <v>1906</v>
      </c>
      <c r="K45" s="3">
        <f t="shared" si="7"/>
        <v>218.60285543191821</v>
      </c>
      <c r="T45">
        <v>34</v>
      </c>
      <c r="U45">
        <f t="shared" si="8"/>
        <v>1906</v>
      </c>
      <c r="V45" s="3">
        <f t="shared" si="9"/>
        <v>29.105000000000004</v>
      </c>
      <c r="W45" s="3">
        <f t="shared" si="10"/>
        <v>218.60285543191821</v>
      </c>
      <c r="X45">
        <f t="shared" si="11"/>
        <v>170.3</v>
      </c>
      <c r="Y45" s="3">
        <f t="shared" si="16"/>
        <v>2333.1658428767901</v>
      </c>
      <c r="Z45" s="3">
        <f t="shared" si="17"/>
        <v>216.63835616438354</v>
      </c>
      <c r="AA45" s="3">
        <f t="shared" si="12"/>
        <v>2147.2432520172606</v>
      </c>
      <c r="AB45" s="3">
        <f t="shared" si="18"/>
        <v>226.84189189189189</v>
      </c>
      <c r="AC45" s="3">
        <f t="shared" si="13"/>
        <v>3196.9855387143884</v>
      </c>
      <c r="AD45" s="3">
        <f t="shared" si="19"/>
        <v>218.60285543191821</v>
      </c>
      <c r="AF45">
        <f t="shared" si="14"/>
        <v>34</v>
      </c>
      <c r="AG45">
        <f t="shared" si="5"/>
        <v>1906</v>
      </c>
      <c r="AH45">
        <f t="shared" si="15"/>
        <v>218.60285543191821</v>
      </c>
    </row>
    <row r="46" spans="1:34" x14ac:dyDescent="0.25">
      <c r="A46">
        <v>35</v>
      </c>
      <c r="B46">
        <v>1978</v>
      </c>
      <c r="C46">
        <v>28.389333333333333</v>
      </c>
      <c r="D46">
        <v>209.5</v>
      </c>
      <c r="F46">
        <v>1905</v>
      </c>
      <c r="G46">
        <v>28.054000000000002</v>
      </c>
      <c r="H46">
        <v>224.3</v>
      </c>
      <c r="J46">
        <f t="shared" si="6"/>
        <v>1905</v>
      </c>
      <c r="K46" s="3">
        <f t="shared" si="7"/>
        <v>270.32043885970393</v>
      </c>
      <c r="T46">
        <v>35</v>
      </c>
      <c r="U46">
        <f t="shared" si="8"/>
        <v>1905</v>
      </c>
      <c r="V46" s="3">
        <f t="shared" si="9"/>
        <v>28.054000000000002</v>
      </c>
      <c r="W46" s="3">
        <f t="shared" si="10"/>
        <v>270.32043885970393</v>
      </c>
      <c r="X46">
        <f t="shared" si="11"/>
        <v>224.3</v>
      </c>
      <c r="Y46" s="3">
        <f t="shared" si="16"/>
        <v>2117.8807928397464</v>
      </c>
      <c r="Z46" s="3">
        <f t="shared" si="17"/>
        <v>216.63835616438354</v>
      </c>
      <c r="AA46" s="3">
        <f t="shared" si="12"/>
        <v>58.700786263839909</v>
      </c>
      <c r="AB46" s="3">
        <f t="shared" si="18"/>
        <v>226.84189189189189</v>
      </c>
      <c r="AC46" s="3">
        <f t="shared" si="13"/>
        <v>6.4612143900656767</v>
      </c>
      <c r="AD46" s="3">
        <f t="shared" si="19"/>
        <v>270.32043885970393</v>
      </c>
      <c r="AF46">
        <f t="shared" si="14"/>
        <v>35</v>
      </c>
      <c r="AG46">
        <f t="shared" si="5"/>
        <v>1905</v>
      </c>
      <c r="AH46">
        <f t="shared" si="15"/>
        <v>270.32043885970393</v>
      </c>
    </row>
    <row r="47" spans="1:34" x14ac:dyDescent="0.25">
      <c r="A47">
        <v>36</v>
      </c>
      <c r="B47">
        <v>1977</v>
      </c>
      <c r="C47">
        <v>28.599333333333334</v>
      </c>
      <c r="D47">
        <v>215.5</v>
      </c>
      <c r="F47">
        <v>1904</v>
      </c>
      <c r="G47">
        <v>29.141000000000002</v>
      </c>
      <c r="H47">
        <v>190.10000000000002</v>
      </c>
      <c r="J47">
        <f t="shared" si="6"/>
        <v>1904</v>
      </c>
      <c r="K47" s="3">
        <f t="shared" si="7"/>
        <v>216.83136827359272</v>
      </c>
      <c r="T47">
        <v>36</v>
      </c>
      <c r="U47">
        <f t="shared" si="8"/>
        <v>1904</v>
      </c>
      <c r="V47" s="3">
        <f t="shared" si="9"/>
        <v>29.141000000000002</v>
      </c>
      <c r="W47" s="3">
        <f t="shared" si="10"/>
        <v>216.83136827359272</v>
      </c>
      <c r="X47">
        <f t="shared" si="11"/>
        <v>190.10000000000002</v>
      </c>
      <c r="Y47" s="3">
        <f t="shared" si="16"/>
        <v>714.56604977843801</v>
      </c>
      <c r="Z47" s="3">
        <f t="shared" si="17"/>
        <v>216.63835616438354</v>
      </c>
      <c r="AA47" s="3">
        <f t="shared" si="12"/>
        <v>704.28434790767255</v>
      </c>
      <c r="AB47" s="3">
        <f t="shared" si="18"/>
        <v>226.84189189189189</v>
      </c>
      <c r="AC47" s="3">
        <f t="shared" si="13"/>
        <v>1349.9666197954693</v>
      </c>
      <c r="AD47" s="3">
        <f t="shared" si="19"/>
        <v>216.83136827359272</v>
      </c>
      <c r="AF47">
        <f t="shared" si="14"/>
        <v>36</v>
      </c>
      <c r="AG47">
        <f t="shared" si="5"/>
        <v>1904</v>
      </c>
      <c r="AH47">
        <f t="shared" si="15"/>
        <v>216.83136827359272</v>
      </c>
    </row>
    <row r="48" spans="1:34" x14ac:dyDescent="0.25">
      <c r="A48">
        <v>37</v>
      </c>
      <c r="B48">
        <v>1976</v>
      </c>
      <c r="C48">
        <v>31.056333333333335</v>
      </c>
      <c r="D48">
        <v>74</v>
      </c>
      <c r="F48">
        <v>1903</v>
      </c>
      <c r="G48">
        <v>28.386272727272729</v>
      </c>
      <c r="H48">
        <v>309.5</v>
      </c>
      <c r="J48">
        <f t="shared" si="6"/>
        <v>1903</v>
      </c>
      <c r="K48" s="3">
        <f t="shared" si="7"/>
        <v>253.96997026455165</v>
      </c>
      <c r="T48">
        <v>37</v>
      </c>
      <c r="U48">
        <f t="shared" si="8"/>
        <v>1903</v>
      </c>
      <c r="V48" s="3">
        <f t="shared" si="9"/>
        <v>28.386272727272729</v>
      </c>
      <c r="W48" s="3">
        <f t="shared" si="10"/>
        <v>253.96997026455165</v>
      </c>
      <c r="X48">
        <f t="shared" si="11"/>
        <v>309.5</v>
      </c>
      <c r="Y48" s="3">
        <f t="shared" si="16"/>
        <v>3083.5842024197782</v>
      </c>
      <c r="Z48" s="3">
        <f t="shared" si="17"/>
        <v>216.63835616438354</v>
      </c>
      <c r="AA48" s="3">
        <f t="shared" si="12"/>
        <v>8623.2848958528848</v>
      </c>
      <c r="AB48" s="3">
        <f t="shared" si="18"/>
        <v>226.84189189189189</v>
      </c>
      <c r="AC48" s="3">
        <f t="shared" si="13"/>
        <v>6832.3628360116872</v>
      </c>
      <c r="AD48" s="3">
        <f t="shared" si="19"/>
        <v>253.96997026455165</v>
      </c>
      <c r="AF48">
        <f t="shared" si="14"/>
        <v>37</v>
      </c>
      <c r="AG48">
        <f t="shared" si="5"/>
        <v>1903</v>
      </c>
      <c r="AH48">
        <f t="shared" si="15"/>
        <v>253.96997026455165</v>
      </c>
    </row>
    <row r="49" spans="1:34" x14ac:dyDescent="0.25">
      <c r="A49">
        <v>38</v>
      </c>
      <c r="B49">
        <v>1975</v>
      </c>
      <c r="C49">
        <v>30.384333333333334</v>
      </c>
      <c r="D49">
        <v>136.19999999999999</v>
      </c>
      <c r="F49">
        <v>1902</v>
      </c>
      <c r="G49">
        <v>29.19527272727273</v>
      </c>
      <c r="H49">
        <v>222.3</v>
      </c>
      <c r="J49">
        <f t="shared" si="6"/>
        <v>1902</v>
      </c>
      <c r="K49" s="3">
        <f t="shared" si="7"/>
        <v>214.16071717884415</v>
      </c>
      <c r="T49">
        <v>38</v>
      </c>
      <c r="U49">
        <f t="shared" si="8"/>
        <v>1902</v>
      </c>
      <c r="V49" s="3">
        <f t="shared" si="9"/>
        <v>29.19527272727273</v>
      </c>
      <c r="W49" s="3">
        <f t="shared" si="10"/>
        <v>214.16071717884415</v>
      </c>
      <c r="X49">
        <f t="shared" si="11"/>
        <v>222.3</v>
      </c>
      <c r="Y49" s="3">
        <f t="shared" si="16"/>
        <v>66.247924842762885</v>
      </c>
      <c r="Z49" s="3">
        <f t="shared" si="17"/>
        <v>216.63835616438354</v>
      </c>
      <c r="AA49" s="3">
        <f t="shared" si="12"/>
        <v>32.054210921374015</v>
      </c>
      <c r="AB49" s="3">
        <f t="shared" si="18"/>
        <v>226.84189189189189</v>
      </c>
      <c r="AC49" s="3">
        <f t="shared" si="13"/>
        <v>20.628781957633194</v>
      </c>
      <c r="AD49" s="3">
        <f t="shared" si="19"/>
        <v>214.16071717884415</v>
      </c>
      <c r="AF49">
        <f t="shared" si="14"/>
        <v>38</v>
      </c>
      <c r="AG49">
        <f t="shared" si="5"/>
        <v>1902</v>
      </c>
      <c r="AH49">
        <f t="shared" si="15"/>
        <v>214.16071717884415</v>
      </c>
    </row>
    <row r="50" spans="1:34" x14ac:dyDescent="0.25">
      <c r="A50">
        <v>39</v>
      </c>
      <c r="B50">
        <v>1974</v>
      </c>
      <c r="C50">
        <v>29.360333333333333</v>
      </c>
      <c r="D50">
        <v>242.7</v>
      </c>
      <c r="F50">
        <v>1901</v>
      </c>
      <c r="G50">
        <v>28.433000000000003</v>
      </c>
      <c r="H50">
        <v>197.10000000000002</v>
      </c>
      <c r="J50">
        <f t="shared" si="6"/>
        <v>1901</v>
      </c>
      <c r="K50" s="3">
        <f t="shared" si="7"/>
        <v>251.67061572066405</v>
      </c>
      <c r="T50">
        <v>39</v>
      </c>
      <c r="U50">
        <f t="shared" si="8"/>
        <v>1901</v>
      </c>
      <c r="V50" s="3">
        <f t="shared" si="9"/>
        <v>28.433000000000003</v>
      </c>
      <c r="W50" s="3">
        <f t="shared" si="10"/>
        <v>251.67061572066405</v>
      </c>
      <c r="X50">
        <f t="shared" si="11"/>
        <v>197.10000000000002</v>
      </c>
      <c r="Y50" s="3">
        <f t="shared" si="16"/>
        <v>2977.9521001323833</v>
      </c>
      <c r="Z50" s="3">
        <f t="shared" si="17"/>
        <v>216.63835616438354</v>
      </c>
      <c r="AA50" s="3">
        <f t="shared" si="12"/>
        <v>381.74736160630329</v>
      </c>
      <c r="AB50" s="3">
        <f t="shared" si="18"/>
        <v>226.84189189189189</v>
      </c>
      <c r="AC50" s="3">
        <f t="shared" si="13"/>
        <v>884.58013330898325</v>
      </c>
      <c r="AD50" s="3">
        <f t="shared" si="19"/>
        <v>251.67061572066405</v>
      </c>
      <c r="AF50">
        <f t="shared" si="14"/>
        <v>39</v>
      </c>
      <c r="AG50">
        <f t="shared" si="5"/>
        <v>1901</v>
      </c>
      <c r="AH50">
        <f t="shared" si="15"/>
        <v>251.67061572066405</v>
      </c>
    </row>
    <row r="51" spans="1:34" x14ac:dyDescent="0.25">
      <c r="A51">
        <v>40</v>
      </c>
      <c r="B51">
        <v>1973</v>
      </c>
      <c r="C51">
        <v>28.864333333333335</v>
      </c>
      <c r="D51">
        <v>218.8</v>
      </c>
      <c r="F51">
        <v>1900</v>
      </c>
      <c r="G51">
        <v>28.321272727272731</v>
      </c>
      <c r="H51">
        <v>245.3</v>
      </c>
      <c r="J51">
        <f t="shared" si="6"/>
        <v>1900</v>
      </c>
      <c r="K51" s="3">
        <f t="shared" si="7"/>
        <v>257.16848874486163</v>
      </c>
      <c r="T51">
        <v>40</v>
      </c>
      <c r="U51">
        <f t="shared" si="8"/>
        <v>1900</v>
      </c>
      <c r="V51" s="3">
        <f t="shared" si="9"/>
        <v>28.321272727272731</v>
      </c>
      <c r="W51" s="3">
        <f t="shared" si="10"/>
        <v>257.16848874486163</v>
      </c>
      <c r="X51">
        <f t="shared" si="11"/>
        <v>245.3</v>
      </c>
      <c r="Y51" s="3">
        <f t="shared" si="16"/>
        <v>140.86102508690701</v>
      </c>
      <c r="Z51" s="3">
        <f t="shared" si="17"/>
        <v>216.63835616438354</v>
      </c>
      <c r="AA51" s="3">
        <f t="shared" si="12"/>
        <v>821.48982735973175</v>
      </c>
      <c r="AB51" s="3">
        <f t="shared" si="18"/>
        <v>226.84189189189189</v>
      </c>
      <c r="AC51" s="3">
        <f t="shared" si="13"/>
        <v>340.70175493060674</v>
      </c>
      <c r="AD51" s="3">
        <f t="shared" si="19"/>
        <v>257.16848874486163</v>
      </c>
      <c r="AF51">
        <f t="shared" si="14"/>
        <v>40</v>
      </c>
      <c r="AG51">
        <f t="shared" si="5"/>
        <v>1900</v>
      </c>
      <c r="AH51">
        <f t="shared" si="15"/>
        <v>257.16848874486163</v>
      </c>
    </row>
    <row r="52" spans="1:34" x14ac:dyDescent="0.25">
      <c r="A52">
        <v>41</v>
      </c>
      <c r="B52">
        <v>1972</v>
      </c>
      <c r="C52">
        <v>29.094333333333335</v>
      </c>
      <c r="D52">
        <v>160.30000000000001</v>
      </c>
      <c r="F52">
        <v>1899</v>
      </c>
      <c r="G52">
        <v>29.684272727272731</v>
      </c>
      <c r="H52">
        <v>132.9</v>
      </c>
      <c r="J52">
        <f t="shared" si="6"/>
        <v>1899</v>
      </c>
      <c r="K52" s="3">
        <f t="shared" si="7"/>
        <v>190.09801661158713</v>
      </c>
      <c r="T52">
        <v>41</v>
      </c>
      <c r="U52">
        <f t="shared" si="8"/>
        <v>1899</v>
      </c>
      <c r="V52" s="3">
        <f t="shared" si="9"/>
        <v>29.684272727272731</v>
      </c>
      <c r="W52" s="3">
        <f t="shared" si="10"/>
        <v>190.09801661158713</v>
      </c>
      <c r="X52">
        <f t="shared" si="11"/>
        <v>132.9</v>
      </c>
      <c r="Y52" s="3">
        <f t="shared" si="16"/>
        <v>3271.6131042993961</v>
      </c>
      <c r="Z52" s="3">
        <f t="shared" si="17"/>
        <v>216.63835616438354</v>
      </c>
      <c r="AA52" s="3">
        <f t="shared" si="12"/>
        <v>7012.1122931131495</v>
      </c>
      <c r="AB52" s="3">
        <f t="shared" si="18"/>
        <v>226.84189189189189</v>
      </c>
      <c r="AC52" s="3">
        <f t="shared" si="13"/>
        <v>8825.0790522279021</v>
      </c>
      <c r="AD52" s="3">
        <f t="shared" si="19"/>
        <v>190.09801661158713</v>
      </c>
      <c r="AF52">
        <f t="shared" si="14"/>
        <v>41</v>
      </c>
      <c r="AG52">
        <f t="shared" si="5"/>
        <v>1899</v>
      </c>
      <c r="AH52">
        <f t="shared" si="15"/>
        <v>190.09801661158713</v>
      </c>
    </row>
    <row r="53" spans="1:34" x14ac:dyDescent="0.25">
      <c r="A53">
        <v>42</v>
      </c>
      <c r="B53">
        <v>1971</v>
      </c>
      <c r="C53">
        <v>30.011333333333333</v>
      </c>
      <c r="D53">
        <v>266.7</v>
      </c>
      <c r="F53">
        <v>1898</v>
      </c>
      <c r="G53">
        <v>29.237272727272728</v>
      </c>
      <c r="H53">
        <v>166.2</v>
      </c>
      <c r="J53">
        <f t="shared" si="6"/>
        <v>1898</v>
      </c>
      <c r="K53" s="3">
        <f t="shared" si="7"/>
        <v>212.09398216079762</v>
      </c>
      <c r="T53">
        <v>42</v>
      </c>
      <c r="U53">
        <f t="shared" si="8"/>
        <v>1898</v>
      </c>
      <c r="V53" s="3">
        <f t="shared" si="9"/>
        <v>29.237272727272728</v>
      </c>
      <c r="W53" s="3">
        <f t="shared" si="10"/>
        <v>212.09398216079762</v>
      </c>
      <c r="X53">
        <f t="shared" si="11"/>
        <v>166.2</v>
      </c>
      <c r="Y53" s="3">
        <f t="shared" si="16"/>
        <v>2106.2575985756116</v>
      </c>
      <c r="Z53" s="3">
        <f t="shared" si="17"/>
        <v>216.63835616438354</v>
      </c>
      <c r="AA53" s="3">
        <f t="shared" si="12"/>
        <v>2544.0277725652081</v>
      </c>
      <c r="AB53" s="3">
        <f t="shared" si="18"/>
        <v>226.84189189189189</v>
      </c>
      <c r="AC53" s="3">
        <f t="shared" si="13"/>
        <v>3677.439052227905</v>
      </c>
      <c r="AD53" s="3">
        <f t="shared" si="19"/>
        <v>212.09398216079762</v>
      </c>
      <c r="AF53">
        <f t="shared" si="14"/>
        <v>42</v>
      </c>
      <c r="AG53">
        <f t="shared" si="5"/>
        <v>1898</v>
      </c>
      <c r="AH53">
        <f t="shared" si="15"/>
        <v>212.09398216079762</v>
      </c>
    </row>
    <row r="54" spans="1:34" x14ac:dyDescent="0.25">
      <c r="A54">
        <v>43</v>
      </c>
      <c r="B54">
        <v>1970</v>
      </c>
      <c r="C54">
        <v>28.775000000000002</v>
      </c>
      <c r="D54">
        <v>194.5</v>
      </c>
      <c r="F54">
        <v>1897</v>
      </c>
      <c r="G54">
        <v>29.211272727272728</v>
      </c>
      <c r="H54">
        <v>231.7</v>
      </c>
      <c r="J54">
        <f t="shared" si="6"/>
        <v>1897</v>
      </c>
      <c r="K54" s="3">
        <f t="shared" si="7"/>
        <v>213.37338955292171</v>
      </c>
      <c r="T54">
        <v>43</v>
      </c>
      <c r="U54">
        <f t="shared" si="8"/>
        <v>1897</v>
      </c>
      <c r="V54" s="3">
        <f t="shared" si="9"/>
        <v>29.211272727272728</v>
      </c>
      <c r="W54" s="3">
        <f t="shared" si="10"/>
        <v>213.37338955292171</v>
      </c>
      <c r="X54">
        <f t="shared" si="11"/>
        <v>231.7</v>
      </c>
      <c r="Y54" s="3">
        <f t="shared" si="16"/>
        <v>335.86465047895877</v>
      </c>
      <c r="Z54" s="3">
        <f t="shared" si="17"/>
        <v>216.63835616438354</v>
      </c>
      <c r="AA54" s="3">
        <f t="shared" si="12"/>
        <v>226.85311503096304</v>
      </c>
      <c r="AB54" s="3">
        <f t="shared" si="18"/>
        <v>226.84189189189189</v>
      </c>
      <c r="AC54" s="3">
        <f t="shared" si="13"/>
        <v>23.601214390065646</v>
      </c>
      <c r="AD54" s="3">
        <f t="shared" si="19"/>
        <v>213.37338955292171</v>
      </c>
      <c r="AF54">
        <f t="shared" si="14"/>
        <v>43</v>
      </c>
      <c r="AG54">
        <f t="shared" si="5"/>
        <v>1897</v>
      </c>
      <c r="AH54">
        <f t="shared" si="15"/>
        <v>213.37338955292171</v>
      </c>
    </row>
    <row r="55" spans="1:34" x14ac:dyDescent="0.25">
      <c r="A55">
        <v>44</v>
      </c>
      <c r="B55">
        <v>1969</v>
      </c>
      <c r="C55">
        <v>29.294333333333334</v>
      </c>
      <c r="D55">
        <v>198.1</v>
      </c>
      <c r="F55">
        <v>1896</v>
      </c>
      <c r="G55">
        <v>29.461272727272728</v>
      </c>
      <c r="H55">
        <v>184.6</v>
      </c>
      <c r="J55">
        <f t="shared" si="6"/>
        <v>1896</v>
      </c>
      <c r="K55" s="3">
        <f t="shared" si="7"/>
        <v>201.07139539788227</v>
      </c>
      <c r="T55">
        <v>44</v>
      </c>
      <c r="U55">
        <f t="shared" si="8"/>
        <v>1896</v>
      </c>
      <c r="V55" s="3">
        <f t="shared" si="9"/>
        <v>29.461272727272728</v>
      </c>
      <c r="W55" s="3">
        <f t="shared" si="10"/>
        <v>201.07139539788227</v>
      </c>
      <c r="X55">
        <f t="shared" si="11"/>
        <v>184.6</v>
      </c>
      <c r="Y55" s="3">
        <f t="shared" si="16"/>
        <v>271.30686635337742</v>
      </c>
      <c r="Z55" s="3">
        <f t="shared" si="17"/>
        <v>216.63835616438354</v>
      </c>
      <c r="AA55" s="3">
        <f t="shared" si="12"/>
        <v>1026.4562657158931</v>
      </c>
      <c r="AB55" s="3">
        <f t="shared" si="18"/>
        <v>226.84189189189189</v>
      </c>
      <c r="AC55" s="3">
        <f t="shared" si="13"/>
        <v>1784.3774306062824</v>
      </c>
      <c r="AD55" s="3">
        <f t="shared" si="19"/>
        <v>201.07139539788227</v>
      </c>
      <c r="AF55">
        <f t="shared" si="14"/>
        <v>44</v>
      </c>
      <c r="AG55">
        <f t="shared" si="5"/>
        <v>1896</v>
      </c>
      <c r="AH55">
        <f t="shared" si="15"/>
        <v>201.07139539788227</v>
      </c>
    </row>
    <row r="56" spans="1:34" x14ac:dyDescent="0.25">
      <c r="A56">
        <v>45</v>
      </c>
      <c r="B56">
        <v>1968</v>
      </c>
      <c r="C56">
        <v>28.962333333333333</v>
      </c>
      <c r="D56">
        <v>274</v>
      </c>
      <c r="F56">
        <v>1895</v>
      </c>
      <c r="G56">
        <v>28.752272727272729</v>
      </c>
      <c r="H56">
        <v>247.4</v>
      </c>
      <c r="J56">
        <f t="shared" si="6"/>
        <v>1895</v>
      </c>
      <c r="K56" s="3">
        <f t="shared" si="7"/>
        <v>235.95985082157404</v>
      </c>
      <c r="T56">
        <v>45</v>
      </c>
      <c r="U56">
        <f t="shared" si="8"/>
        <v>1895</v>
      </c>
      <c r="V56" s="3">
        <f t="shared" si="9"/>
        <v>28.752272727272729</v>
      </c>
      <c r="W56" s="3">
        <f t="shared" si="10"/>
        <v>235.95985082157404</v>
      </c>
      <c r="X56">
        <f t="shared" si="11"/>
        <v>247.4</v>
      </c>
      <c r="Y56" s="3">
        <f t="shared" si="16"/>
        <v>130.87701322464036</v>
      </c>
      <c r="Z56" s="3">
        <f t="shared" si="17"/>
        <v>216.63835616438354</v>
      </c>
      <c r="AA56" s="3">
        <f t="shared" si="12"/>
        <v>946.27873146932063</v>
      </c>
      <c r="AB56" s="3">
        <f t="shared" si="18"/>
        <v>226.84189189189189</v>
      </c>
      <c r="AC56" s="3">
        <f t="shared" si="13"/>
        <v>422.63580898466063</v>
      </c>
      <c r="AD56" s="3">
        <f t="shared" si="19"/>
        <v>235.95985082157404</v>
      </c>
      <c r="AF56">
        <f t="shared" si="14"/>
        <v>45</v>
      </c>
      <c r="AG56">
        <f t="shared" si="5"/>
        <v>1895</v>
      </c>
      <c r="AH56">
        <f t="shared" si="15"/>
        <v>235.95985082157404</v>
      </c>
    </row>
    <row r="57" spans="1:34" x14ac:dyDescent="0.25">
      <c r="A57">
        <v>46</v>
      </c>
      <c r="B57">
        <v>1967</v>
      </c>
      <c r="C57">
        <v>28.892333333333333</v>
      </c>
      <c r="D57">
        <v>185.3</v>
      </c>
      <c r="F57">
        <v>1894</v>
      </c>
      <c r="G57">
        <v>28.495272727272731</v>
      </c>
      <c r="H57">
        <v>263.89999999999998</v>
      </c>
      <c r="J57">
        <f t="shared" si="6"/>
        <v>1894</v>
      </c>
      <c r="K57" s="3">
        <f t="shared" si="7"/>
        <v>248.60630081295426</v>
      </c>
      <c r="T57">
        <v>46</v>
      </c>
      <c r="U57">
        <f t="shared" si="8"/>
        <v>1894</v>
      </c>
      <c r="V57" s="3">
        <f t="shared" si="9"/>
        <v>28.495272727272731</v>
      </c>
      <c r="W57" s="3">
        <f t="shared" si="10"/>
        <v>248.60630081295426</v>
      </c>
      <c r="X57">
        <f t="shared" si="11"/>
        <v>263.89999999999998</v>
      </c>
      <c r="Y57" s="3">
        <f t="shared" si="16"/>
        <v>233.89723482384284</v>
      </c>
      <c r="Z57" s="3">
        <f t="shared" si="17"/>
        <v>216.63835616438354</v>
      </c>
      <c r="AA57" s="3">
        <f t="shared" si="12"/>
        <v>2233.6629780446615</v>
      </c>
      <c r="AB57" s="3">
        <f t="shared" si="18"/>
        <v>226.84189189189189</v>
      </c>
      <c r="AC57" s="3">
        <f t="shared" si="13"/>
        <v>1373.3033765522264</v>
      </c>
      <c r="AD57" s="3">
        <f t="shared" si="19"/>
        <v>248.60630081295426</v>
      </c>
      <c r="AF57">
        <f t="shared" si="14"/>
        <v>46</v>
      </c>
      <c r="AG57">
        <f t="shared" si="5"/>
        <v>1894</v>
      </c>
      <c r="AH57">
        <f t="shared" si="15"/>
        <v>248.60630081295426</v>
      </c>
    </row>
    <row r="58" spans="1:34" x14ac:dyDescent="0.25">
      <c r="A58">
        <v>47</v>
      </c>
      <c r="B58">
        <v>1966</v>
      </c>
      <c r="C58">
        <v>27.710333333333335</v>
      </c>
      <c r="D58">
        <v>273.8</v>
      </c>
      <c r="F58">
        <v>1893</v>
      </c>
      <c r="G58">
        <v>30.068272727272731</v>
      </c>
      <c r="H58">
        <v>204.70000000000002</v>
      </c>
      <c r="J58">
        <f t="shared" si="6"/>
        <v>1893</v>
      </c>
      <c r="K58" s="3">
        <f t="shared" si="7"/>
        <v>171.20215358944643</v>
      </c>
      <c r="T58">
        <v>47</v>
      </c>
      <c r="U58">
        <f t="shared" si="8"/>
        <v>1893</v>
      </c>
      <c r="V58" s="3">
        <f t="shared" si="9"/>
        <v>30.068272727272731</v>
      </c>
      <c r="W58" s="3">
        <f t="shared" si="10"/>
        <v>171.20215358944643</v>
      </c>
      <c r="X58">
        <f t="shared" si="11"/>
        <v>204.70000000000002</v>
      </c>
      <c r="Y58" s="3">
        <f t="shared" si="16"/>
        <v>1122.1057141450381</v>
      </c>
      <c r="Z58" s="3">
        <f t="shared" si="17"/>
        <v>216.63835616438354</v>
      </c>
      <c r="AA58" s="3">
        <f t="shared" si="12"/>
        <v>142.52434790767401</v>
      </c>
      <c r="AB58" s="3">
        <f t="shared" si="18"/>
        <v>226.84189189189189</v>
      </c>
      <c r="AC58" s="3">
        <f t="shared" si="13"/>
        <v>490.2633765522271</v>
      </c>
      <c r="AD58" s="3">
        <f t="shared" si="19"/>
        <v>171.20215358944643</v>
      </c>
      <c r="AF58">
        <f t="shared" si="14"/>
        <v>47</v>
      </c>
      <c r="AG58">
        <f t="shared" si="5"/>
        <v>1893</v>
      </c>
      <c r="AH58">
        <f t="shared" si="15"/>
        <v>171.20215358944643</v>
      </c>
    </row>
    <row r="59" spans="1:34" x14ac:dyDescent="0.25">
      <c r="A59">
        <v>48</v>
      </c>
      <c r="B59">
        <v>1965</v>
      </c>
      <c r="C59">
        <v>29.162333333333333</v>
      </c>
      <c r="D59">
        <v>246.7</v>
      </c>
      <c r="F59">
        <v>1892</v>
      </c>
      <c r="G59">
        <v>28.02627272727273</v>
      </c>
      <c r="H59">
        <v>248.4</v>
      </c>
      <c r="J59">
        <f t="shared" si="6"/>
        <v>1892</v>
      </c>
      <c r="K59" s="3">
        <f t="shared" si="7"/>
        <v>271.68484184780823</v>
      </c>
      <c r="T59">
        <v>48</v>
      </c>
      <c r="U59">
        <f t="shared" si="8"/>
        <v>1892</v>
      </c>
      <c r="V59" s="3">
        <f t="shared" si="9"/>
        <v>28.02627272727273</v>
      </c>
      <c r="W59" s="3">
        <f t="shared" si="10"/>
        <v>271.68484184780823</v>
      </c>
      <c r="X59">
        <f t="shared" si="11"/>
        <v>248.4</v>
      </c>
      <c r="Y59" s="3">
        <f t="shared" si="16"/>
        <v>542.18385987744114</v>
      </c>
      <c r="Z59" s="3">
        <f t="shared" si="17"/>
        <v>216.63835616438354</v>
      </c>
      <c r="AA59" s="3">
        <f t="shared" si="12"/>
        <v>1008.8020191405536</v>
      </c>
      <c r="AB59" s="3">
        <f t="shared" si="18"/>
        <v>226.84189189189189</v>
      </c>
      <c r="AC59" s="3">
        <f t="shared" si="13"/>
        <v>464.75202520087686</v>
      </c>
      <c r="AD59" s="3">
        <f t="shared" si="19"/>
        <v>271.68484184780823</v>
      </c>
      <c r="AF59">
        <f t="shared" si="14"/>
        <v>48</v>
      </c>
      <c r="AG59">
        <f t="shared" si="5"/>
        <v>1892</v>
      </c>
      <c r="AH59">
        <f t="shared" si="15"/>
        <v>271.68484184780823</v>
      </c>
    </row>
    <row r="60" spans="1:34" x14ac:dyDescent="0.25">
      <c r="A60">
        <v>49</v>
      </c>
      <c r="B60">
        <v>1964</v>
      </c>
      <c r="C60">
        <v>29.068333333333332</v>
      </c>
      <c r="D60">
        <v>182.10000000000002</v>
      </c>
      <c r="F60">
        <v>1891</v>
      </c>
      <c r="G60">
        <v>27.542272727272728</v>
      </c>
      <c r="H60">
        <v>287.8</v>
      </c>
      <c r="J60">
        <f t="shared" si="6"/>
        <v>1891</v>
      </c>
      <c r="K60" s="3">
        <f t="shared" si="7"/>
        <v>295.50150253196466</v>
      </c>
      <c r="T60">
        <v>49</v>
      </c>
      <c r="U60">
        <f t="shared" si="8"/>
        <v>1891</v>
      </c>
      <c r="V60" s="3">
        <f t="shared" si="9"/>
        <v>27.542272727272728</v>
      </c>
      <c r="W60" s="3">
        <f t="shared" si="10"/>
        <v>295.50150253196466</v>
      </c>
      <c r="X60">
        <f t="shared" si="11"/>
        <v>287.8</v>
      </c>
      <c r="Y60" s="3">
        <f t="shared" si="16"/>
        <v>59.313141249857914</v>
      </c>
      <c r="Z60" s="3">
        <f t="shared" si="17"/>
        <v>216.63835616438354</v>
      </c>
      <c r="AA60" s="3">
        <f t="shared" si="12"/>
        <v>5063.979553387132</v>
      </c>
      <c r="AB60" s="3">
        <f t="shared" si="18"/>
        <v>226.84189189189189</v>
      </c>
      <c r="AC60" s="3">
        <f t="shared" si="13"/>
        <v>3715.890944119797</v>
      </c>
      <c r="AD60" s="3">
        <f t="shared" si="19"/>
        <v>295.50150253196466</v>
      </c>
      <c r="AF60">
        <f t="shared" si="14"/>
        <v>49</v>
      </c>
      <c r="AG60">
        <f t="shared" si="5"/>
        <v>1891</v>
      </c>
      <c r="AH60">
        <f t="shared" si="15"/>
        <v>295.50150253196466</v>
      </c>
    </row>
    <row r="61" spans="1:34" x14ac:dyDescent="0.25">
      <c r="A61">
        <v>50</v>
      </c>
      <c r="B61">
        <v>1963</v>
      </c>
      <c r="C61">
        <v>28.552333333333333</v>
      </c>
      <c r="D61">
        <v>251.20000000000002</v>
      </c>
      <c r="F61">
        <v>1890</v>
      </c>
      <c r="G61">
        <v>27.726272727272729</v>
      </c>
      <c r="H61">
        <v>264.39999999999998</v>
      </c>
      <c r="J61">
        <f t="shared" si="6"/>
        <v>1890</v>
      </c>
      <c r="K61" s="3">
        <f t="shared" si="7"/>
        <v>286.44723483385565</v>
      </c>
      <c r="T61">
        <v>50</v>
      </c>
      <c r="U61">
        <f t="shared" si="8"/>
        <v>1890</v>
      </c>
      <c r="V61" s="3">
        <f t="shared" si="9"/>
        <v>27.726272727272729</v>
      </c>
      <c r="W61" s="3">
        <f t="shared" si="10"/>
        <v>286.44723483385565</v>
      </c>
      <c r="X61">
        <f t="shared" si="11"/>
        <v>264.39999999999998</v>
      </c>
      <c r="Y61" s="3">
        <f t="shared" si="16"/>
        <v>486.08056381917879</v>
      </c>
      <c r="Z61" s="3">
        <f t="shared" si="17"/>
        <v>216.63835616438354</v>
      </c>
      <c r="AA61" s="3">
        <f t="shared" si="12"/>
        <v>2281.1746218802778</v>
      </c>
      <c r="AB61" s="3">
        <f t="shared" si="18"/>
        <v>226.84189189189189</v>
      </c>
      <c r="AC61" s="3">
        <f t="shared" si="13"/>
        <v>1410.6114846603343</v>
      </c>
      <c r="AD61" s="3">
        <f t="shared" si="19"/>
        <v>286.44723483385565</v>
      </c>
      <c r="AF61">
        <f t="shared" si="14"/>
        <v>50</v>
      </c>
      <c r="AG61">
        <f t="shared" si="5"/>
        <v>1890</v>
      </c>
      <c r="AH61">
        <f t="shared" si="15"/>
        <v>286.44723483385565</v>
      </c>
    </row>
    <row r="62" spans="1:34" x14ac:dyDescent="0.25">
      <c r="A62">
        <v>51</v>
      </c>
      <c r="B62">
        <v>1962</v>
      </c>
      <c r="C62">
        <v>29.835333333333335</v>
      </c>
      <c r="D62">
        <v>186</v>
      </c>
      <c r="F62">
        <v>1889</v>
      </c>
      <c r="G62">
        <v>27.64027272727273</v>
      </c>
      <c r="H62">
        <v>209.3</v>
      </c>
      <c r="J62">
        <f t="shared" si="6"/>
        <v>1889</v>
      </c>
      <c r="K62" s="3">
        <f t="shared" si="7"/>
        <v>290.67912082318912</v>
      </c>
      <c r="T62">
        <v>51</v>
      </c>
      <c r="U62">
        <f t="shared" si="8"/>
        <v>1889</v>
      </c>
      <c r="V62" s="3">
        <f t="shared" si="9"/>
        <v>27.64027272727273</v>
      </c>
      <c r="W62" s="3">
        <f t="shared" si="10"/>
        <v>290.67912082318912</v>
      </c>
      <c r="X62">
        <f t="shared" si="11"/>
        <v>209.3</v>
      </c>
      <c r="Y62" s="3">
        <f t="shared" si="16"/>
        <v>6622.5613059552115</v>
      </c>
      <c r="Z62" s="3">
        <f t="shared" si="17"/>
        <v>216.63835616438354</v>
      </c>
      <c r="AA62" s="3">
        <f t="shared" si="12"/>
        <v>53.851471195345702</v>
      </c>
      <c r="AB62" s="3">
        <f t="shared" si="18"/>
        <v>226.84189189189189</v>
      </c>
      <c r="AC62" s="3">
        <f t="shared" si="13"/>
        <v>307.71797114682204</v>
      </c>
      <c r="AD62" s="3">
        <f t="shared" si="19"/>
        <v>290.67912082318912</v>
      </c>
      <c r="AF62">
        <f t="shared" si="14"/>
        <v>51</v>
      </c>
      <c r="AG62">
        <f t="shared" si="5"/>
        <v>1889</v>
      </c>
      <c r="AH62">
        <f t="shared" si="15"/>
        <v>290.67912082318912</v>
      </c>
    </row>
    <row r="63" spans="1:34" x14ac:dyDescent="0.25">
      <c r="A63">
        <v>52</v>
      </c>
      <c r="B63">
        <v>1961</v>
      </c>
      <c r="C63">
        <v>29.101333333333333</v>
      </c>
      <c r="D63">
        <v>192.3</v>
      </c>
      <c r="F63">
        <v>1888</v>
      </c>
      <c r="G63">
        <v>27.655272727272731</v>
      </c>
      <c r="H63">
        <v>316.8</v>
      </c>
      <c r="J63">
        <f t="shared" si="6"/>
        <v>1888</v>
      </c>
      <c r="K63" s="3">
        <f t="shared" si="7"/>
        <v>289.94100117388666</v>
      </c>
      <c r="T63">
        <v>52</v>
      </c>
      <c r="U63">
        <f t="shared" si="8"/>
        <v>1888</v>
      </c>
      <c r="V63" s="3">
        <f t="shared" si="9"/>
        <v>27.655272727272731</v>
      </c>
      <c r="W63" s="3">
        <f t="shared" si="10"/>
        <v>289.94100117388666</v>
      </c>
      <c r="X63">
        <f t="shared" si="11"/>
        <v>316.8</v>
      </c>
      <c r="Y63" s="3">
        <f t="shared" si="16"/>
        <v>721.40581794115826</v>
      </c>
      <c r="Z63" s="3">
        <f t="shared" si="17"/>
        <v>216.63835616438354</v>
      </c>
      <c r="AA63" s="3">
        <f t="shared" si="12"/>
        <v>10032.354895852888</v>
      </c>
      <c r="AB63" s="3">
        <f t="shared" si="18"/>
        <v>226.84189189189189</v>
      </c>
      <c r="AC63" s="3">
        <f t="shared" si="13"/>
        <v>8092.4612143900677</v>
      </c>
      <c r="AD63" s="3">
        <f t="shared" si="19"/>
        <v>289.94100117388666</v>
      </c>
      <c r="AF63">
        <f t="shared" si="14"/>
        <v>52</v>
      </c>
      <c r="AG63">
        <f t="shared" si="5"/>
        <v>1888</v>
      </c>
      <c r="AH63">
        <f t="shared" si="15"/>
        <v>289.94100117388666</v>
      </c>
    </row>
    <row r="64" spans="1:34" x14ac:dyDescent="0.25">
      <c r="A64">
        <v>53</v>
      </c>
      <c r="B64">
        <v>1960</v>
      </c>
      <c r="C64">
        <v>28.040333333333333</v>
      </c>
      <c r="D64">
        <v>283</v>
      </c>
      <c r="F64">
        <v>1887</v>
      </c>
      <c r="G64">
        <v>29.267272727272729</v>
      </c>
      <c r="H64">
        <v>112.30000000000001</v>
      </c>
      <c r="J64">
        <f t="shared" si="6"/>
        <v>1887</v>
      </c>
      <c r="K64" s="3">
        <f t="shared" si="7"/>
        <v>210.6177428621927</v>
      </c>
      <c r="T64">
        <v>53</v>
      </c>
      <c r="U64">
        <f t="shared" si="8"/>
        <v>1887</v>
      </c>
      <c r="V64" s="3">
        <f t="shared" si="9"/>
        <v>29.267272727272729</v>
      </c>
      <c r="W64" s="3">
        <f t="shared" si="10"/>
        <v>210.6177428621927</v>
      </c>
      <c r="X64">
        <f t="shared" si="11"/>
        <v>112.30000000000001</v>
      </c>
      <c r="Y64" s="3">
        <f t="shared" si="16"/>
        <v>9666.3785615162415</v>
      </c>
      <c r="Z64" s="3">
        <f t="shared" si="17"/>
        <v>216.63835616438354</v>
      </c>
      <c r="AA64" s="3">
        <f t="shared" si="12"/>
        <v>10886.49256708575</v>
      </c>
      <c r="AB64" s="3">
        <f t="shared" si="18"/>
        <v>226.84189189189189</v>
      </c>
      <c r="AC64" s="3">
        <f t="shared" si="13"/>
        <v>13119.844998173847</v>
      </c>
      <c r="AD64" s="3">
        <f t="shared" si="19"/>
        <v>210.6177428621927</v>
      </c>
      <c r="AF64">
        <f t="shared" si="14"/>
        <v>53</v>
      </c>
      <c r="AG64">
        <f t="shared" si="5"/>
        <v>1887</v>
      </c>
      <c r="AH64">
        <f t="shared" si="15"/>
        <v>210.6177428621927</v>
      </c>
    </row>
    <row r="65" spans="1:34" x14ac:dyDescent="0.25">
      <c r="A65">
        <v>54</v>
      </c>
      <c r="B65">
        <v>1959</v>
      </c>
      <c r="C65">
        <v>29.634333333333334</v>
      </c>
      <c r="D65">
        <v>154.4</v>
      </c>
      <c r="F65">
        <v>1886</v>
      </c>
      <c r="G65">
        <v>29.179272727272728</v>
      </c>
      <c r="H65">
        <v>189.39999999999998</v>
      </c>
      <c r="J65">
        <f t="shared" si="6"/>
        <v>1886</v>
      </c>
      <c r="K65" s="3">
        <f t="shared" si="7"/>
        <v>214.9480448047666</v>
      </c>
      <c r="T65">
        <v>54</v>
      </c>
      <c r="U65">
        <f t="shared" si="8"/>
        <v>1886</v>
      </c>
      <c r="V65" s="3">
        <f t="shared" si="9"/>
        <v>29.179272727272728</v>
      </c>
      <c r="W65" s="3">
        <f t="shared" si="10"/>
        <v>214.9480448047666</v>
      </c>
      <c r="X65">
        <f t="shared" si="11"/>
        <v>189.39999999999998</v>
      </c>
      <c r="Y65" s="3">
        <f t="shared" si="16"/>
        <v>652.70259334636262</v>
      </c>
      <c r="Z65" s="3">
        <f t="shared" si="17"/>
        <v>216.63835616438354</v>
      </c>
      <c r="AA65" s="3">
        <f t="shared" si="12"/>
        <v>741.92804653781195</v>
      </c>
      <c r="AB65" s="3">
        <f t="shared" si="18"/>
        <v>226.84189189189189</v>
      </c>
      <c r="AC65" s="3">
        <f t="shared" si="13"/>
        <v>1401.8952684441215</v>
      </c>
      <c r="AD65" s="3">
        <f t="shared" si="19"/>
        <v>214.9480448047666</v>
      </c>
      <c r="AF65">
        <f t="shared" si="14"/>
        <v>54</v>
      </c>
      <c r="AG65">
        <f t="shared" si="5"/>
        <v>1886</v>
      </c>
      <c r="AH65">
        <f t="shared" si="15"/>
        <v>214.9480448047666</v>
      </c>
    </row>
    <row r="66" spans="1:34" x14ac:dyDescent="0.25">
      <c r="A66">
        <v>55</v>
      </c>
      <c r="B66">
        <v>1958</v>
      </c>
      <c r="C66">
        <v>28.396333333333335</v>
      </c>
      <c r="D66">
        <v>309.5</v>
      </c>
      <c r="F66">
        <v>1885</v>
      </c>
      <c r="G66">
        <v>29.344272727272731</v>
      </c>
      <c r="H66">
        <v>148.19999999999999</v>
      </c>
      <c r="J66">
        <f t="shared" si="6"/>
        <v>1885</v>
      </c>
      <c r="K66" s="3">
        <f t="shared" si="7"/>
        <v>206.82872866244065</v>
      </c>
      <c r="T66">
        <v>55</v>
      </c>
      <c r="U66">
        <f t="shared" si="8"/>
        <v>1885</v>
      </c>
      <c r="V66" s="3">
        <f t="shared" si="9"/>
        <v>29.344272727272731</v>
      </c>
      <c r="W66" s="3">
        <f t="shared" si="10"/>
        <v>206.82872866244065</v>
      </c>
      <c r="X66">
        <f t="shared" si="11"/>
        <v>148.19999999999999</v>
      </c>
      <c r="Y66" s="3">
        <f t="shared" si="16"/>
        <v>3437.3278245740917</v>
      </c>
      <c r="Z66" s="3">
        <f t="shared" si="17"/>
        <v>216.63835616438354</v>
      </c>
      <c r="AA66" s="3">
        <f t="shared" si="12"/>
        <v>4683.8085944830154</v>
      </c>
      <c r="AB66" s="3">
        <f t="shared" si="18"/>
        <v>226.84189189189189</v>
      </c>
      <c r="AC66" s="3">
        <f t="shared" si="13"/>
        <v>6184.5471603360129</v>
      </c>
      <c r="AD66" s="3">
        <f t="shared" si="19"/>
        <v>206.82872866244065</v>
      </c>
      <c r="AF66">
        <f t="shared" si="14"/>
        <v>55</v>
      </c>
      <c r="AG66">
        <f t="shared" si="5"/>
        <v>1885</v>
      </c>
      <c r="AH66">
        <f t="shared" si="15"/>
        <v>206.82872866244065</v>
      </c>
    </row>
    <row r="67" spans="1:34" x14ac:dyDescent="0.25">
      <c r="A67">
        <v>56</v>
      </c>
      <c r="B67">
        <v>1957</v>
      </c>
      <c r="C67">
        <v>28.771333333333335</v>
      </c>
      <c r="D67">
        <v>265</v>
      </c>
      <c r="F67">
        <v>1884</v>
      </c>
      <c r="G67">
        <v>28.61927272727273</v>
      </c>
      <c r="H67">
        <v>186.5</v>
      </c>
      <c r="J67">
        <f t="shared" si="6"/>
        <v>1884</v>
      </c>
      <c r="K67" s="3">
        <f t="shared" si="7"/>
        <v>242.50451171205486</v>
      </c>
      <c r="T67">
        <v>56</v>
      </c>
      <c r="U67">
        <f t="shared" si="8"/>
        <v>1884</v>
      </c>
      <c r="V67" s="3">
        <f t="shared" si="9"/>
        <v>28.61927272727273</v>
      </c>
      <c r="W67" s="3">
        <f t="shared" si="10"/>
        <v>242.50451171205486</v>
      </c>
      <c r="X67">
        <f t="shared" si="11"/>
        <v>186.5</v>
      </c>
      <c r="Y67" s="3">
        <f t="shared" si="16"/>
        <v>3136.5053321056903</v>
      </c>
      <c r="Z67" s="3">
        <f t="shared" si="17"/>
        <v>216.63835616438354</v>
      </c>
      <c r="AA67" s="3">
        <f t="shared" si="12"/>
        <v>908.32051229123522</v>
      </c>
      <c r="AB67" s="3">
        <f t="shared" si="18"/>
        <v>226.84189189189189</v>
      </c>
      <c r="AC67" s="3">
        <f t="shared" si="13"/>
        <v>1627.4682414170927</v>
      </c>
      <c r="AD67" s="3">
        <f t="shared" si="19"/>
        <v>242.50451171205486</v>
      </c>
      <c r="AF67">
        <f t="shared" si="14"/>
        <v>56</v>
      </c>
      <c r="AG67">
        <f t="shared" si="5"/>
        <v>1884</v>
      </c>
      <c r="AH67">
        <f t="shared" si="15"/>
        <v>242.50451171205486</v>
      </c>
    </row>
    <row r="68" spans="1:34" x14ac:dyDescent="0.25">
      <c r="A68">
        <v>57</v>
      </c>
      <c r="B68">
        <v>1956</v>
      </c>
      <c r="C68">
        <v>28.492333333333335</v>
      </c>
      <c r="D68">
        <v>331.1</v>
      </c>
      <c r="F68">
        <v>1883</v>
      </c>
      <c r="G68">
        <v>28.220272727272729</v>
      </c>
      <c r="H68">
        <v>228.3</v>
      </c>
      <c r="J68">
        <f t="shared" si="6"/>
        <v>1883</v>
      </c>
      <c r="K68" s="3">
        <f t="shared" si="7"/>
        <v>262.1384943834978</v>
      </c>
      <c r="T68">
        <v>57</v>
      </c>
      <c r="U68">
        <f t="shared" si="8"/>
        <v>1883</v>
      </c>
      <c r="V68" s="3">
        <f t="shared" si="9"/>
        <v>28.220272727272729</v>
      </c>
      <c r="W68" s="3">
        <f t="shared" si="10"/>
        <v>262.1384943834978</v>
      </c>
      <c r="X68">
        <f t="shared" si="11"/>
        <v>228.3</v>
      </c>
      <c r="Y68" s="3">
        <f t="shared" si="16"/>
        <v>1145.0437021420114</v>
      </c>
      <c r="Z68" s="3">
        <f t="shared" si="17"/>
        <v>216.63835616438354</v>
      </c>
      <c r="AA68" s="3">
        <f t="shared" si="12"/>
        <v>135.9939369487717</v>
      </c>
      <c r="AB68" s="3">
        <f t="shared" si="18"/>
        <v>226.84189189189189</v>
      </c>
      <c r="AC68" s="3">
        <f t="shared" si="13"/>
        <v>2.1260792549306435</v>
      </c>
      <c r="AD68" s="3">
        <f t="shared" si="19"/>
        <v>262.1384943834978</v>
      </c>
      <c r="AF68">
        <f t="shared" si="14"/>
        <v>57</v>
      </c>
      <c r="AG68">
        <f t="shared" si="5"/>
        <v>1883</v>
      </c>
      <c r="AH68">
        <f t="shared" si="15"/>
        <v>262.1384943834978</v>
      </c>
    </row>
    <row r="69" spans="1:34" x14ac:dyDescent="0.25">
      <c r="A69">
        <v>58</v>
      </c>
      <c r="B69">
        <v>1955</v>
      </c>
      <c r="C69">
        <v>28.481000000000002</v>
      </c>
      <c r="D69">
        <v>137.80000000000001</v>
      </c>
      <c r="F69">
        <v>1882</v>
      </c>
      <c r="G69">
        <v>28.039272727272731</v>
      </c>
      <c r="H69">
        <v>302.8</v>
      </c>
      <c r="J69">
        <f t="shared" si="6"/>
        <v>1882</v>
      </c>
      <c r="K69" s="3">
        <f t="shared" si="7"/>
        <v>271.04513815174619</v>
      </c>
      <c r="T69">
        <v>58</v>
      </c>
      <c r="U69">
        <f t="shared" si="8"/>
        <v>1882</v>
      </c>
      <c r="V69" s="3">
        <f t="shared" si="9"/>
        <v>28.039272727272731</v>
      </c>
      <c r="W69" s="3">
        <f t="shared" si="10"/>
        <v>271.04513815174619</v>
      </c>
      <c r="X69">
        <f t="shared" si="11"/>
        <v>302.8</v>
      </c>
      <c r="Y69" s="3">
        <f t="shared" si="16"/>
        <v>1008.3712510016863</v>
      </c>
      <c r="Z69" s="3">
        <f t="shared" si="17"/>
        <v>216.63835616438354</v>
      </c>
      <c r="AA69" s="3">
        <f t="shared" si="12"/>
        <v>7423.8288684556264</v>
      </c>
      <c r="AB69" s="3">
        <f t="shared" si="18"/>
        <v>226.84189189189189</v>
      </c>
      <c r="AC69" s="3">
        <f t="shared" si="13"/>
        <v>5769.6341873630408</v>
      </c>
      <c r="AD69" s="3">
        <f t="shared" si="19"/>
        <v>271.04513815174619</v>
      </c>
      <c r="AF69">
        <f t="shared" si="14"/>
        <v>58</v>
      </c>
      <c r="AG69">
        <f t="shared" si="5"/>
        <v>1882</v>
      </c>
      <c r="AH69">
        <f t="shared" si="15"/>
        <v>271.04513815174619</v>
      </c>
    </row>
    <row r="70" spans="1:34" x14ac:dyDescent="0.25">
      <c r="A70">
        <v>59</v>
      </c>
      <c r="B70">
        <v>1954</v>
      </c>
      <c r="C70">
        <v>29.009333333333334</v>
      </c>
      <c r="D70">
        <v>306.7</v>
      </c>
      <c r="F70">
        <v>1881</v>
      </c>
      <c r="G70">
        <v>28.459272727272729</v>
      </c>
      <c r="H70">
        <v>287.89999999999998</v>
      </c>
      <c r="J70">
        <f t="shared" si="6"/>
        <v>1881</v>
      </c>
      <c r="K70" s="3">
        <f t="shared" si="7"/>
        <v>250.37778797127999</v>
      </c>
      <c r="T70">
        <v>59</v>
      </c>
      <c r="U70">
        <f t="shared" si="8"/>
        <v>1881</v>
      </c>
      <c r="V70" s="3">
        <f t="shared" si="9"/>
        <v>28.459272727272729</v>
      </c>
      <c r="W70" s="3">
        <f t="shared" si="10"/>
        <v>250.37778797127999</v>
      </c>
      <c r="X70">
        <f t="shared" si="11"/>
        <v>287.89999999999998</v>
      </c>
      <c r="Y70" s="3">
        <f t="shared" si="16"/>
        <v>1407.9163955282193</v>
      </c>
      <c r="Z70" s="3">
        <f t="shared" si="17"/>
        <v>216.63835616438354</v>
      </c>
      <c r="AA70" s="3">
        <f t="shared" si="12"/>
        <v>5078.2218821542501</v>
      </c>
      <c r="AB70" s="3">
        <f t="shared" si="18"/>
        <v>226.84189189189189</v>
      </c>
      <c r="AC70" s="3">
        <f t="shared" si="13"/>
        <v>3728.0925657414145</v>
      </c>
      <c r="AD70" s="3">
        <f t="shared" si="19"/>
        <v>250.37778797127999</v>
      </c>
      <c r="AF70">
        <f t="shared" si="14"/>
        <v>59</v>
      </c>
      <c r="AG70">
        <f t="shared" si="5"/>
        <v>1881</v>
      </c>
      <c r="AH70">
        <f t="shared" si="15"/>
        <v>250.37778797127999</v>
      </c>
    </row>
    <row r="71" spans="1:34" x14ac:dyDescent="0.25">
      <c r="A71">
        <v>60</v>
      </c>
      <c r="B71">
        <v>1953</v>
      </c>
      <c r="C71">
        <v>28.874333333333333</v>
      </c>
      <c r="D71">
        <v>249.79999999999998</v>
      </c>
      <c r="F71">
        <v>1880</v>
      </c>
      <c r="G71">
        <v>28.143000000000001</v>
      </c>
      <c r="H71">
        <v>278.90000000000003</v>
      </c>
      <c r="J71">
        <f t="shared" si="6"/>
        <v>1880</v>
      </c>
      <c r="K71" s="3">
        <f t="shared" si="7"/>
        <v>265.94092894051005</v>
      </c>
      <c r="T71">
        <v>60</v>
      </c>
      <c r="U71">
        <f t="shared" si="8"/>
        <v>1880</v>
      </c>
      <c r="V71" s="3">
        <f t="shared" si="9"/>
        <v>28.143000000000001</v>
      </c>
      <c r="W71" s="3">
        <f t="shared" si="10"/>
        <v>265.94092894051005</v>
      </c>
      <c r="X71">
        <f t="shared" si="11"/>
        <v>278.90000000000003</v>
      </c>
      <c r="Y71" s="3">
        <f t="shared" si="16"/>
        <v>167.93752272491091</v>
      </c>
      <c r="Z71" s="3">
        <f t="shared" si="17"/>
        <v>216.63835616438354</v>
      </c>
      <c r="AA71" s="3">
        <f t="shared" si="12"/>
        <v>3876.5122931131618</v>
      </c>
      <c r="AB71" s="3">
        <f t="shared" si="18"/>
        <v>226.84189189189189</v>
      </c>
      <c r="AC71" s="3">
        <f t="shared" si="13"/>
        <v>2710.0466197954747</v>
      </c>
      <c r="AD71" s="3">
        <f t="shared" si="19"/>
        <v>265.94092894051005</v>
      </c>
      <c r="AF71">
        <f t="shared" si="14"/>
        <v>60</v>
      </c>
      <c r="AG71">
        <f t="shared" si="5"/>
        <v>1880</v>
      </c>
      <c r="AH71">
        <f t="shared" si="15"/>
        <v>265.94092894051005</v>
      </c>
    </row>
    <row r="72" spans="1:34" x14ac:dyDescent="0.25">
      <c r="A72">
        <v>61</v>
      </c>
      <c r="B72">
        <v>1952</v>
      </c>
      <c r="C72">
        <v>28.889333333333333</v>
      </c>
      <c r="D72">
        <v>193.9</v>
      </c>
      <c r="F72">
        <v>1879</v>
      </c>
      <c r="G72">
        <v>28.275272727272728</v>
      </c>
      <c r="H72">
        <v>409.20000000000005</v>
      </c>
      <c r="J72">
        <f t="shared" si="6"/>
        <v>1879</v>
      </c>
      <c r="K72" s="3">
        <f t="shared" si="7"/>
        <v>259.432055669389</v>
      </c>
      <c r="T72">
        <v>61</v>
      </c>
      <c r="U72">
        <f t="shared" si="8"/>
        <v>1879</v>
      </c>
      <c r="V72" s="3">
        <f t="shared" si="9"/>
        <v>28.275272727272728</v>
      </c>
      <c r="W72" s="3">
        <f t="shared" si="10"/>
        <v>259.432055669389</v>
      </c>
      <c r="X72">
        <f t="shared" si="11"/>
        <v>409.20000000000005</v>
      </c>
      <c r="Y72" s="3">
        <f t="shared" si="16"/>
        <v>22430.437149017009</v>
      </c>
      <c r="Z72" s="3">
        <f t="shared" si="17"/>
        <v>216.63835616438354</v>
      </c>
      <c r="AA72" s="3">
        <f t="shared" si="12"/>
        <v>37079.986676674824</v>
      </c>
      <c r="AB72" s="3">
        <f t="shared" si="18"/>
        <v>226.84189189189189</v>
      </c>
      <c r="AC72" s="3">
        <f t="shared" si="13"/>
        <v>33254.479592768461</v>
      </c>
      <c r="AD72" s="3">
        <f t="shared" si="19"/>
        <v>259.432055669389</v>
      </c>
      <c r="AF72">
        <f t="shared" si="14"/>
        <v>61</v>
      </c>
      <c r="AG72">
        <f t="shared" si="5"/>
        <v>1879</v>
      </c>
      <c r="AH72">
        <f t="shared" si="15"/>
        <v>259.432055669389</v>
      </c>
    </row>
    <row r="73" spans="1:34" x14ac:dyDescent="0.25">
      <c r="A73">
        <v>62</v>
      </c>
      <c r="B73">
        <v>1951</v>
      </c>
      <c r="C73">
        <v>28.658333333333335</v>
      </c>
      <c r="D73">
        <v>220.7</v>
      </c>
      <c r="F73">
        <v>1878</v>
      </c>
      <c r="G73">
        <v>29.042272727272728</v>
      </c>
      <c r="H73">
        <v>270.89999999999998</v>
      </c>
      <c r="J73">
        <f t="shared" si="6"/>
        <v>1878</v>
      </c>
      <c r="K73" s="3">
        <f t="shared" si="7"/>
        <v>221.68953760172826</v>
      </c>
      <c r="T73">
        <v>62</v>
      </c>
      <c r="U73">
        <f t="shared" si="8"/>
        <v>1878</v>
      </c>
      <c r="V73" s="3">
        <f t="shared" si="9"/>
        <v>29.042272727272728</v>
      </c>
      <c r="W73" s="3">
        <f t="shared" si="10"/>
        <v>221.68953760172826</v>
      </c>
      <c r="X73">
        <f t="shared" si="11"/>
        <v>270.89999999999998</v>
      </c>
      <c r="Y73" s="3">
        <f t="shared" si="16"/>
        <v>2421.6696094517142</v>
      </c>
      <c r="Z73" s="3">
        <f t="shared" si="17"/>
        <v>216.63835616438354</v>
      </c>
      <c r="AA73" s="3">
        <f t="shared" si="12"/>
        <v>2944.3259917432915</v>
      </c>
      <c r="AB73" s="3">
        <f t="shared" si="18"/>
        <v>226.84189189189189</v>
      </c>
      <c r="AC73" s="3">
        <f t="shared" si="13"/>
        <v>1941.1168900657394</v>
      </c>
      <c r="AD73" s="3">
        <f t="shared" si="19"/>
        <v>221.68953760172826</v>
      </c>
      <c r="AF73">
        <f t="shared" si="14"/>
        <v>62</v>
      </c>
      <c r="AG73">
        <f t="shared" si="5"/>
        <v>1878</v>
      </c>
      <c r="AH73">
        <f t="shared" si="15"/>
        <v>221.68953760172826</v>
      </c>
    </row>
    <row r="74" spans="1:34" x14ac:dyDescent="0.25">
      <c r="A74">
        <v>63</v>
      </c>
      <c r="B74">
        <v>1950</v>
      </c>
      <c r="C74">
        <v>28.938333333333333</v>
      </c>
      <c r="D74">
        <v>272.60000000000002</v>
      </c>
      <c r="F74">
        <v>1877</v>
      </c>
      <c r="G74">
        <v>27.402272727272731</v>
      </c>
      <c r="H74">
        <v>290.89999999999998</v>
      </c>
      <c r="J74">
        <f t="shared" si="6"/>
        <v>1877</v>
      </c>
      <c r="K74" s="3">
        <f t="shared" si="7"/>
        <v>302.3906192587865</v>
      </c>
      <c r="T74">
        <v>63</v>
      </c>
      <c r="U74">
        <f t="shared" si="8"/>
        <v>1877</v>
      </c>
      <c r="V74" s="3">
        <f t="shared" si="9"/>
        <v>27.402272727272731</v>
      </c>
      <c r="W74" s="3">
        <f t="shared" si="10"/>
        <v>302.3906192587865</v>
      </c>
      <c r="X74">
        <f t="shared" si="11"/>
        <v>290.89999999999998</v>
      </c>
      <c r="Y74" s="3">
        <f t="shared" si="16"/>
        <v>132.03433095039574</v>
      </c>
      <c r="Z74" s="3">
        <f t="shared" si="17"/>
        <v>216.63835616438354</v>
      </c>
      <c r="AA74" s="3">
        <f t="shared" si="12"/>
        <v>5514.7917451679496</v>
      </c>
      <c r="AB74" s="3">
        <f t="shared" si="18"/>
        <v>226.84189189189189</v>
      </c>
      <c r="AC74" s="3">
        <f t="shared" si="13"/>
        <v>4103.4412143900627</v>
      </c>
      <c r="AD74" s="3">
        <f t="shared" si="19"/>
        <v>302.3906192587865</v>
      </c>
      <c r="AF74">
        <f t="shared" si="14"/>
        <v>63</v>
      </c>
      <c r="AG74">
        <f t="shared" si="5"/>
        <v>1877</v>
      </c>
      <c r="AH74">
        <f t="shared" si="15"/>
        <v>302.3906192587865</v>
      </c>
    </row>
    <row r="75" spans="1:34" x14ac:dyDescent="0.25">
      <c r="A75">
        <v>64</v>
      </c>
      <c r="B75">
        <v>1949</v>
      </c>
      <c r="C75">
        <v>29.970333333333333</v>
      </c>
      <c r="D75">
        <v>121.9</v>
      </c>
      <c r="F75">
        <v>1876</v>
      </c>
      <c r="G75">
        <v>28.818272727272731</v>
      </c>
      <c r="H75">
        <v>186.3</v>
      </c>
      <c r="J75">
        <f t="shared" si="6"/>
        <v>1876</v>
      </c>
      <c r="K75" s="3">
        <f t="shared" si="7"/>
        <v>232.71212436464339</v>
      </c>
      <c r="T75">
        <v>64</v>
      </c>
      <c r="U75">
        <f t="shared" si="8"/>
        <v>1876</v>
      </c>
      <c r="V75" s="3">
        <f t="shared" si="9"/>
        <v>28.818272727272731</v>
      </c>
      <c r="W75" s="3">
        <f t="shared" si="10"/>
        <v>232.71212436464339</v>
      </c>
      <c r="X75">
        <f t="shared" si="11"/>
        <v>186.3</v>
      </c>
      <c r="Y75" s="3">
        <f t="shared" si="16"/>
        <v>2154.085288039123</v>
      </c>
      <c r="Z75" s="3">
        <f t="shared" si="17"/>
        <v>216.63835616438354</v>
      </c>
      <c r="AA75" s="3">
        <f t="shared" si="12"/>
        <v>920.41585475698787</v>
      </c>
      <c r="AB75" s="3">
        <f t="shared" si="18"/>
        <v>226.84189189189189</v>
      </c>
      <c r="AC75" s="3">
        <f t="shared" si="13"/>
        <v>1643.6449981738485</v>
      </c>
      <c r="AD75" s="3">
        <f t="shared" si="19"/>
        <v>232.71212436464339</v>
      </c>
      <c r="AF75">
        <f t="shared" si="14"/>
        <v>64</v>
      </c>
      <c r="AG75">
        <f t="shared" si="5"/>
        <v>1876</v>
      </c>
      <c r="AH75">
        <f t="shared" si="15"/>
        <v>232.71212436464339</v>
      </c>
    </row>
    <row r="76" spans="1:34" x14ac:dyDescent="0.25">
      <c r="A76">
        <v>65</v>
      </c>
      <c r="B76">
        <v>1948</v>
      </c>
      <c r="C76">
        <v>28.597333333333331</v>
      </c>
      <c r="D76">
        <v>259.3</v>
      </c>
      <c r="F76">
        <v>1875</v>
      </c>
      <c r="G76">
        <v>28.84327272727273</v>
      </c>
      <c r="H76">
        <v>303</v>
      </c>
      <c r="J76">
        <f t="shared" si="6"/>
        <v>1875</v>
      </c>
      <c r="K76" s="3">
        <f t="shared" si="7"/>
        <v>231.48192494913951</v>
      </c>
      <c r="T76">
        <v>65</v>
      </c>
      <c r="U76">
        <f t="shared" si="8"/>
        <v>1875</v>
      </c>
      <c r="V76" s="3">
        <f t="shared" si="9"/>
        <v>28.84327272727273</v>
      </c>
      <c r="W76" s="3">
        <f t="shared" si="10"/>
        <v>231.48192494913951</v>
      </c>
      <c r="X76">
        <f t="shared" si="11"/>
        <v>303</v>
      </c>
      <c r="Y76" s="3">
        <f t="shared" ref="Y76:Y107" si="20">IF(T76&lt;($AD$4+1),(W76-X76)^2,"na")</f>
        <v>5114.8350589805132</v>
      </c>
      <c r="Z76" s="3">
        <f t="shared" ref="Z76:Z107" si="21">IF(T76&lt;($AD$4+1),$Y$3,"na")</f>
        <v>216.63835616438354</v>
      </c>
      <c r="AA76" s="3">
        <f t="shared" si="12"/>
        <v>7458.3335259898713</v>
      </c>
      <c r="AB76" s="3">
        <f t="shared" ref="AB76:AB107" si="22">IF(T76&lt;($AD$5+1),$Y$4,"na")</f>
        <v>226.84189189189189</v>
      </c>
      <c r="AC76" s="3">
        <f t="shared" si="13"/>
        <v>5800.0574306062817</v>
      </c>
      <c r="AD76" s="3">
        <f t="shared" ref="AD76:AD107" si="23">IF(U76&gt;0,V76*$Y$6+$Y$7,"na")</f>
        <v>231.48192494913951</v>
      </c>
      <c r="AF76">
        <f t="shared" si="14"/>
        <v>65</v>
      </c>
      <c r="AG76">
        <f t="shared" ref="AG76:AG139" si="24">U76</f>
        <v>1875</v>
      </c>
      <c r="AH76">
        <f t="shared" si="15"/>
        <v>231.48192494913951</v>
      </c>
    </row>
    <row r="77" spans="1:34" x14ac:dyDescent="0.25">
      <c r="A77">
        <v>66</v>
      </c>
      <c r="B77">
        <v>1947</v>
      </c>
      <c r="C77">
        <v>28.968333333333334</v>
      </c>
      <c r="D77">
        <v>146.4</v>
      </c>
      <c r="F77">
        <v>1874</v>
      </c>
      <c r="G77">
        <v>28.956272727272729</v>
      </c>
      <c r="H77">
        <v>179.7</v>
      </c>
      <c r="J77">
        <f t="shared" ref="J77:J140" si="25">U77</f>
        <v>1874</v>
      </c>
      <c r="K77" s="3">
        <f t="shared" ref="K77:K140" si="26">W77</f>
        <v>225.92142359106174</v>
      </c>
      <c r="T77">
        <v>66</v>
      </c>
      <c r="U77">
        <f t="shared" ref="U77:U140" si="27">IF(F77&gt;0,F77,"na")</f>
        <v>1874</v>
      </c>
      <c r="V77" s="3">
        <f t="shared" ref="V77:V140" si="28">IF(F77&gt;0,G77,"na")</f>
        <v>28.956272727272729</v>
      </c>
      <c r="W77" s="3">
        <f t="shared" ref="W77:W140" si="29">IFERROR(AD77,"na")</f>
        <v>225.92142359106174</v>
      </c>
      <c r="X77">
        <f t="shared" ref="X77:X140" si="30">IF(F77&gt;0,H77,"na")</f>
        <v>179.7</v>
      </c>
      <c r="Y77" s="3">
        <f t="shared" si="20"/>
        <v>2136.4199987843599</v>
      </c>
      <c r="Z77" s="3">
        <f t="shared" si="21"/>
        <v>216.63835616438354</v>
      </c>
      <c r="AA77" s="3">
        <f t="shared" ref="AA77:AA140" si="31">IF($T77&lt;($AD$4+1),(X77-Z77)^2,"na")</f>
        <v>1364.4421561268521</v>
      </c>
      <c r="AB77" s="3">
        <f t="shared" si="22"/>
        <v>226.84189189189189</v>
      </c>
      <c r="AC77" s="3">
        <f t="shared" ref="AC77:AC140" si="32">IF($T77&lt;($AD$4+1),(X77-AB77)^2,"na")</f>
        <v>2222.3579711468233</v>
      </c>
      <c r="AD77" s="3">
        <f t="shared" si="23"/>
        <v>225.92142359106174</v>
      </c>
      <c r="AF77">
        <f t="shared" ref="AF77:AF140" si="33">T77</f>
        <v>66</v>
      </c>
      <c r="AG77">
        <f t="shared" si="24"/>
        <v>1874</v>
      </c>
      <c r="AH77">
        <f t="shared" ref="AH77:AH140" si="34">W77*1</f>
        <v>225.92142359106174</v>
      </c>
    </row>
    <row r="78" spans="1:34" x14ac:dyDescent="0.25">
      <c r="A78">
        <v>67</v>
      </c>
      <c r="B78">
        <v>1946</v>
      </c>
      <c r="C78">
        <v>28.952333333333332</v>
      </c>
      <c r="D78">
        <v>297.70000000000005</v>
      </c>
      <c r="F78">
        <v>1873</v>
      </c>
      <c r="G78">
        <v>29.23027272727273</v>
      </c>
      <c r="H78">
        <v>245.5</v>
      </c>
      <c r="J78">
        <f t="shared" si="25"/>
        <v>1873</v>
      </c>
      <c r="K78" s="3">
        <f t="shared" si="26"/>
        <v>212.43843799713864</v>
      </c>
      <c r="T78">
        <v>67</v>
      </c>
      <c r="U78">
        <f t="shared" si="27"/>
        <v>1873</v>
      </c>
      <c r="V78" s="3">
        <f t="shared" si="28"/>
        <v>29.23027272727273</v>
      </c>
      <c r="W78" s="3">
        <f t="shared" si="29"/>
        <v>212.43843799713864</v>
      </c>
      <c r="X78">
        <f t="shared" si="30"/>
        <v>245.5</v>
      </c>
      <c r="Y78" s="3">
        <f t="shared" si="20"/>
        <v>1093.0668820690464</v>
      </c>
      <c r="Z78" s="3">
        <f t="shared" si="21"/>
        <v>216.63835616438354</v>
      </c>
      <c r="AA78" s="3">
        <f t="shared" si="31"/>
        <v>832.99448489397776</v>
      </c>
      <c r="AB78" s="3">
        <f t="shared" si="22"/>
        <v>226.84189189189189</v>
      </c>
      <c r="AC78" s="3">
        <f t="shared" si="32"/>
        <v>348.12499817384958</v>
      </c>
      <c r="AD78" s="3">
        <f t="shared" si="23"/>
        <v>212.43843799713864</v>
      </c>
      <c r="AF78">
        <f t="shared" si="33"/>
        <v>67</v>
      </c>
      <c r="AG78">
        <f t="shared" si="24"/>
        <v>1873</v>
      </c>
      <c r="AH78">
        <f t="shared" si="34"/>
        <v>212.43843799713864</v>
      </c>
    </row>
    <row r="79" spans="1:34" x14ac:dyDescent="0.25">
      <c r="A79">
        <v>68</v>
      </c>
      <c r="B79">
        <v>1945</v>
      </c>
      <c r="C79">
        <v>30.120333333333335</v>
      </c>
      <c r="D79">
        <v>235.3</v>
      </c>
      <c r="F79">
        <v>1872</v>
      </c>
      <c r="G79">
        <v>28.149272727272731</v>
      </c>
      <c r="H79">
        <v>303.7</v>
      </c>
      <c r="J79">
        <f t="shared" si="25"/>
        <v>1872</v>
      </c>
      <c r="K79" s="3">
        <f t="shared" si="26"/>
        <v>265.63226072352882</v>
      </c>
      <c r="T79">
        <v>68</v>
      </c>
      <c r="U79">
        <f t="shared" si="27"/>
        <v>1872</v>
      </c>
      <c r="V79" s="3">
        <f t="shared" si="28"/>
        <v>28.149272727272731</v>
      </c>
      <c r="W79" s="3">
        <f t="shared" si="29"/>
        <v>265.63226072352882</v>
      </c>
      <c r="X79">
        <f t="shared" si="30"/>
        <v>303.7</v>
      </c>
      <c r="Y79" s="3">
        <f t="shared" si="20"/>
        <v>1449.1527736213859</v>
      </c>
      <c r="Z79" s="3">
        <f t="shared" si="21"/>
        <v>216.63835616438354</v>
      </c>
      <c r="AA79" s="3">
        <f t="shared" si="31"/>
        <v>7579.7298273597316</v>
      </c>
      <c r="AB79" s="3">
        <f t="shared" si="22"/>
        <v>226.84189189189189</v>
      </c>
      <c r="AC79" s="3">
        <f t="shared" si="32"/>
        <v>5907.1687819576318</v>
      </c>
      <c r="AD79" s="3">
        <f t="shared" si="23"/>
        <v>265.63226072352882</v>
      </c>
      <c r="AF79">
        <f t="shared" si="33"/>
        <v>68</v>
      </c>
      <c r="AG79">
        <f t="shared" si="24"/>
        <v>1872</v>
      </c>
      <c r="AH79">
        <f t="shared" si="34"/>
        <v>265.63226072352882</v>
      </c>
    </row>
    <row r="80" spans="1:34" x14ac:dyDescent="0.25">
      <c r="A80">
        <v>69</v>
      </c>
      <c r="B80">
        <v>1944</v>
      </c>
      <c r="C80">
        <v>29.709333333333333</v>
      </c>
      <c r="D80">
        <v>213</v>
      </c>
      <c r="F80">
        <v>1871</v>
      </c>
      <c r="G80">
        <v>29.005272727272729</v>
      </c>
      <c r="H80">
        <v>250.7</v>
      </c>
      <c r="J80">
        <f t="shared" si="25"/>
        <v>1871</v>
      </c>
      <c r="K80" s="3">
        <f t="shared" si="26"/>
        <v>223.51023273667397</v>
      </c>
      <c r="T80">
        <v>69</v>
      </c>
      <c r="U80">
        <f t="shared" si="27"/>
        <v>1871</v>
      </c>
      <c r="V80" s="3">
        <f t="shared" si="28"/>
        <v>29.005272727272729</v>
      </c>
      <c r="W80" s="3">
        <f t="shared" si="29"/>
        <v>223.51023273667397</v>
      </c>
      <c r="X80">
        <f t="shared" si="30"/>
        <v>250.7</v>
      </c>
      <c r="Y80" s="3">
        <f t="shared" si="20"/>
        <v>739.28344383383524</v>
      </c>
      <c r="Z80" s="3">
        <f t="shared" si="21"/>
        <v>216.63835616438354</v>
      </c>
      <c r="AA80" s="3">
        <f t="shared" si="31"/>
        <v>1160.1955807843881</v>
      </c>
      <c r="AB80" s="3">
        <f t="shared" si="22"/>
        <v>226.84189189189189</v>
      </c>
      <c r="AC80" s="3">
        <f t="shared" si="32"/>
        <v>569.20932249817338</v>
      </c>
      <c r="AD80" s="3">
        <f t="shared" si="23"/>
        <v>223.51023273667397</v>
      </c>
      <c r="AF80">
        <f t="shared" si="33"/>
        <v>69</v>
      </c>
      <c r="AG80">
        <f t="shared" si="24"/>
        <v>1871</v>
      </c>
      <c r="AH80">
        <f t="shared" si="34"/>
        <v>223.51023273667397</v>
      </c>
    </row>
    <row r="81" spans="1:34" x14ac:dyDescent="0.25">
      <c r="A81">
        <v>70</v>
      </c>
      <c r="B81">
        <v>1943</v>
      </c>
      <c r="C81">
        <v>29.792333333333332</v>
      </c>
      <c r="D81">
        <v>198.7</v>
      </c>
      <c r="F81">
        <v>1870</v>
      </c>
      <c r="G81">
        <v>29.269272727272728</v>
      </c>
      <c r="H81">
        <v>131.1</v>
      </c>
      <c r="J81">
        <f t="shared" si="25"/>
        <v>1870</v>
      </c>
      <c r="K81" s="3">
        <f t="shared" si="26"/>
        <v>210.51932690895251</v>
      </c>
      <c r="T81">
        <v>70</v>
      </c>
      <c r="U81">
        <f t="shared" si="27"/>
        <v>1870</v>
      </c>
      <c r="V81" s="3">
        <f t="shared" si="28"/>
        <v>29.269272727272728</v>
      </c>
      <c r="W81" s="3">
        <f t="shared" si="29"/>
        <v>210.51932690895251</v>
      </c>
      <c r="X81">
        <f t="shared" si="30"/>
        <v>131.1</v>
      </c>
      <c r="Y81" s="3">
        <f t="shared" si="20"/>
        <v>6307.4294866710688</v>
      </c>
      <c r="Z81" s="3">
        <f t="shared" si="21"/>
        <v>216.63835616438354</v>
      </c>
      <c r="AA81" s="3">
        <f t="shared" si="31"/>
        <v>7316.8103753049318</v>
      </c>
      <c r="AB81" s="3">
        <f t="shared" si="22"/>
        <v>226.84189189189189</v>
      </c>
      <c r="AC81" s="3">
        <f t="shared" si="32"/>
        <v>9166.5098630387147</v>
      </c>
      <c r="AD81" s="3">
        <f t="shared" si="23"/>
        <v>210.51932690895251</v>
      </c>
      <c r="AF81">
        <f t="shared" si="33"/>
        <v>70</v>
      </c>
      <c r="AG81">
        <f t="shared" si="24"/>
        <v>1870</v>
      </c>
      <c r="AH81">
        <f t="shared" si="34"/>
        <v>210.51932690895251</v>
      </c>
    </row>
    <row r="82" spans="1:34" x14ac:dyDescent="0.25">
      <c r="A82">
        <v>71</v>
      </c>
      <c r="B82">
        <v>1942</v>
      </c>
      <c r="C82">
        <v>28.401000000000003</v>
      </c>
      <c r="D82">
        <v>183</v>
      </c>
      <c r="F82">
        <v>1869</v>
      </c>
      <c r="G82">
        <v>29.63427272727273</v>
      </c>
      <c r="H82">
        <v>98.9</v>
      </c>
      <c r="J82">
        <f t="shared" si="25"/>
        <v>1869</v>
      </c>
      <c r="K82" s="3">
        <f t="shared" si="26"/>
        <v>192.55841544259488</v>
      </c>
      <c r="T82">
        <v>71</v>
      </c>
      <c r="U82">
        <f t="shared" si="27"/>
        <v>1869</v>
      </c>
      <c r="V82" s="3">
        <f t="shared" si="28"/>
        <v>29.63427272727273</v>
      </c>
      <c r="W82" s="3">
        <f t="shared" si="29"/>
        <v>192.55841544259488</v>
      </c>
      <c r="X82">
        <f t="shared" si="30"/>
        <v>98.9</v>
      </c>
      <c r="Y82" s="3">
        <f t="shared" si="20"/>
        <v>8771.8987832176936</v>
      </c>
      <c r="Z82" s="3">
        <f t="shared" si="21"/>
        <v>216.63835616438354</v>
      </c>
      <c r="AA82" s="3">
        <f t="shared" si="31"/>
        <v>13862.32051229123</v>
      </c>
      <c r="AB82" s="3">
        <f t="shared" si="22"/>
        <v>226.84189189189189</v>
      </c>
      <c r="AC82" s="3">
        <f t="shared" si="32"/>
        <v>16369.12770087655</v>
      </c>
      <c r="AD82" s="3">
        <f t="shared" si="23"/>
        <v>192.55841544259488</v>
      </c>
      <c r="AF82">
        <f t="shared" si="33"/>
        <v>71</v>
      </c>
      <c r="AG82">
        <f t="shared" si="24"/>
        <v>1869</v>
      </c>
      <c r="AH82">
        <f t="shared" si="34"/>
        <v>192.55841544259488</v>
      </c>
    </row>
    <row r="83" spans="1:34" x14ac:dyDescent="0.25">
      <c r="A83">
        <v>72</v>
      </c>
      <c r="B83">
        <v>1941</v>
      </c>
      <c r="C83">
        <v>28.819333333333333</v>
      </c>
      <c r="D83">
        <v>237.7</v>
      </c>
      <c r="F83">
        <v>1868</v>
      </c>
      <c r="G83">
        <v>30.447272727272729</v>
      </c>
      <c r="H83">
        <v>143.19999999999999</v>
      </c>
      <c r="J83">
        <f t="shared" si="25"/>
        <v>1868</v>
      </c>
      <c r="K83" s="3">
        <f t="shared" si="26"/>
        <v>152.552330450407</v>
      </c>
      <c r="T83">
        <v>72</v>
      </c>
      <c r="U83">
        <f t="shared" si="27"/>
        <v>1868</v>
      </c>
      <c r="V83" s="3">
        <f t="shared" si="28"/>
        <v>30.447272727272729</v>
      </c>
      <c r="W83" s="3">
        <f t="shared" si="29"/>
        <v>152.552330450407</v>
      </c>
      <c r="X83">
        <f t="shared" si="30"/>
        <v>143.19999999999999</v>
      </c>
      <c r="Y83" s="3">
        <f t="shared" si="20"/>
        <v>87.466084853610184</v>
      </c>
      <c r="Z83" s="3">
        <f t="shared" si="21"/>
        <v>216.63835616438354</v>
      </c>
      <c r="AA83" s="3">
        <f t="shared" si="31"/>
        <v>5393.1921561268509</v>
      </c>
      <c r="AB83" s="3">
        <f t="shared" si="22"/>
        <v>226.84189189189189</v>
      </c>
      <c r="AC83" s="3">
        <f t="shared" si="32"/>
        <v>6995.9660792549321</v>
      </c>
      <c r="AD83" s="3">
        <f t="shared" si="23"/>
        <v>152.552330450407</v>
      </c>
      <c r="AF83">
        <f t="shared" si="33"/>
        <v>72</v>
      </c>
      <c r="AG83">
        <f t="shared" si="24"/>
        <v>1868</v>
      </c>
      <c r="AH83">
        <f t="shared" si="34"/>
        <v>152.552330450407</v>
      </c>
    </row>
    <row r="84" spans="1:34" x14ac:dyDescent="0.25">
      <c r="A84">
        <v>73</v>
      </c>
      <c r="B84">
        <v>1940</v>
      </c>
      <c r="C84">
        <v>29.329333333333334</v>
      </c>
      <c r="D84">
        <v>148.4</v>
      </c>
      <c r="F84">
        <v>1867</v>
      </c>
      <c r="G84">
        <v>29.641272727272728</v>
      </c>
      <c r="H84">
        <v>208.9</v>
      </c>
      <c r="J84">
        <f t="shared" si="25"/>
        <v>1867</v>
      </c>
      <c r="K84" s="3">
        <f t="shared" si="26"/>
        <v>192.21395960625387</v>
      </c>
      <c r="T84">
        <v>73</v>
      </c>
      <c r="U84">
        <f t="shared" si="27"/>
        <v>1867</v>
      </c>
      <c r="V84" s="3">
        <f t="shared" si="28"/>
        <v>29.641272727272728</v>
      </c>
      <c r="W84" s="3">
        <f t="shared" si="29"/>
        <v>192.21395960625387</v>
      </c>
      <c r="X84">
        <f t="shared" si="30"/>
        <v>208.9</v>
      </c>
      <c r="Y84" s="3">
        <f t="shared" si="20"/>
        <v>278.42394402172783</v>
      </c>
      <c r="Z84" s="3">
        <f t="shared" si="21"/>
        <v>216.63835616438354</v>
      </c>
      <c r="AA84" s="3">
        <f t="shared" si="31"/>
        <v>59.882156126852614</v>
      </c>
      <c r="AB84" s="3">
        <f t="shared" si="22"/>
        <v>226.84189189189189</v>
      </c>
      <c r="AC84" s="3">
        <f t="shared" si="32"/>
        <v>321.91148466033576</v>
      </c>
      <c r="AD84" s="3">
        <f t="shared" si="23"/>
        <v>192.21395960625387</v>
      </c>
      <c r="AF84">
        <f t="shared" si="33"/>
        <v>73</v>
      </c>
      <c r="AG84">
        <f t="shared" si="24"/>
        <v>1867</v>
      </c>
      <c r="AH84">
        <f t="shared" si="34"/>
        <v>192.21395960625387</v>
      </c>
    </row>
    <row r="85" spans="1:34" x14ac:dyDescent="0.25">
      <c r="A85">
        <v>74</v>
      </c>
      <c r="F85">
        <v>1866</v>
      </c>
      <c r="G85">
        <v>29.48027272727273</v>
      </c>
      <c r="H85">
        <v>260.89999999999998</v>
      </c>
      <c r="J85">
        <f t="shared" si="25"/>
        <v>1866</v>
      </c>
      <c r="K85" s="3">
        <f t="shared" si="26"/>
        <v>200.1364438420992</v>
      </c>
      <c r="T85">
        <v>74</v>
      </c>
      <c r="U85">
        <f t="shared" si="27"/>
        <v>1866</v>
      </c>
      <c r="V85" s="3">
        <f t="shared" si="28"/>
        <v>29.48027272727273</v>
      </c>
      <c r="W85" s="3">
        <f t="shared" si="29"/>
        <v>200.1364438420992</v>
      </c>
      <c r="X85">
        <f t="shared" si="30"/>
        <v>260.89999999999998</v>
      </c>
      <c r="Y85" s="3">
        <f t="shared" si="20"/>
        <v>3692.2097569543616</v>
      </c>
      <c r="Z85" s="3">
        <f t="shared" si="21"/>
        <v>216.63835616438354</v>
      </c>
      <c r="AA85" s="3">
        <f t="shared" si="31"/>
        <v>1959.0931150309627</v>
      </c>
      <c r="AB85" s="3">
        <f t="shared" si="22"/>
        <v>226.84189189189189</v>
      </c>
      <c r="AC85" s="3">
        <f t="shared" si="32"/>
        <v>1159.9547279035778</v>
      </c>
      <c r="AD85" s="3">
        <f t="shared" si="23"/>
        <v>200.1364438420992</v>
      </c>
      <c r="AF85">
        <f t="shared" si="33"/>
        <v>74</v>
      </c>
      <c r="AG85">
        <f t="shared" si="24"/>
        <v>1866</v>
      </c>
      <c r="AH85">
        <f t="shared" si="34"/>
        <v>200.1364438420992</v>
      </c>
    </row>
    <row r="86" spans="1:34" x14ac:dyDescent="0.25">
      <c r="A86">
        <v>75</v>
      </c>
      <c r="J86" t="str">
        <f t="shared" si="25"/>
        <v>na</v>
      </c>
      <c r="K86" s="3" t="str">
        <f t="shared" si="26"/>
        <v>na</v>
      </c>
      <c r="T86">
        <v>75</v>
      </c>
      <c r="U86" t="str">
        <f t="shared" si="27"/>
        <v>na</v>
      </c>
      <c r="V86" s="3" t="str">
        <f t="shared" si="28"/>
        <v>na</v>
      </c>
      <c r="W86" s="3" t="str">
        <f t="shared" si="29"/>
        <v>na</v>
      </c>
      <c r="X86" t="str">
        <f t="shared" si="30"/>
        <v>na</v>
      </c>
      <c r="Y86" s="3" t="str">
        <f t="shared" si="20"/>
        <v>na</v>
      </c>
      <c r="Z86" s="3" t="str">
        <f t="shared" si="21"/>
        <v>na</v>
      </c>
      <c r="AA86" s="3" t="str">
        <f t="shared" si="31"/>
        <v>na</v>
      </c>
      <c r="AB86" s="3" t="str">
        <f t="shared" si="22"/>
        <v>na</v>
      </c>
      <c r="AC86" s="3" t="str">
        <f t="shared" si="32"/>
        <v>na</v>
      </c>
      <c r="AD86" s="3" t="e">
        <f t="shared" si="23"/>
        <v>#VALUE!</v>
      </c>
      <c r="AF86">
        <f t="shared" si="33"/>
        <v>75</v>
      </c>
      <c r="AG86" t="str">
        <f t="shared" si="24"/>
        <v>na</v>
      </c>
      <c r="AH86" t="e">
        <f t="shared" si="34"/>
        <v>#VALUE!</v>
      </c>
    </row>
    <row r="87" spans="1:34" x14ac:dyDescent="0.25">
      <c r="A87">
        <v>76</v>
      </c>
      <c r="J87" t="str">
        <f t="shared" si="25"/>
        <v>na</v>
      </c>
      <c r="K87" s="3" t="str">
        <f t="shared" si="26"/>
        <v>na</v>
      </c>
      <c r="T87">
        <v>76</v>
      </c>
      <c r="U87" t="str">
        <f t="shared" si="27"/>
        <v>na</v>
      </c>
      <c r="V87" s="3" t="str">
        <f t="shared" si="28"/>
        <v>na</v>
      </c>
      <c r="W87" s="3" t="str">
        <f t="shared" si="29"/>
        <v>na</v>
      </c>
      <c r="X87" t="str">
        <f t="shared" si="30"/>
        <v>na</v>
      </c>
      <c r="Y87" s="3" t="str">
        <f t="shared" si="20"/>
        <v>na</v>
      </c>
      <c r="Z87" s="3" t="str">
        <f t="shared" si="21"/>
        <v>na</v>
      </c>
      <c r="AA87" s="3" t="str">
        <f t="shared" si="31"/>
        <v>na</v>
      </c>
      <c r="AB87" s="3" t="str">
        <f t="shared" si="22"/>
        <v>na</v>
      </c>
      <c r="AC87" s="3" t="str">
        <f t="shared" si="32"/>
        <v>na</v>
      </c>
      <c r="AD87" s="3" t="e">
        <f t="shared" si="23"/>
        <v>#VALUE!</v>
      </c>
      <c r="AF87">
        <f t="shared" si="33"/>
        <v>76</v>
      </c>
      <c r="AG87" t="str">
        <f t="shared" si="24"/>
        <v>na</v>
      </c>
      <c r="AH87" t="e">
        <f t="shared" si="34"/>
        <v>#VALUE!</v>
      </c>
    </row>
    <row r="88" spans="1:34" x14ac:dyDescent="0.25">
      <c r="A88">
        <v>77</v>
      </c>
      <c r="J88" t="str">
        <f t="shared" si="25"/>
        <v>na</v>
      </c>
      <c r="K88" s="3" t="str">
        <f t="shared" si="26"/>
        <v>na</v>
      </c>
      <c r="T88">
        <v>77</v>
      </c>
      <c r="U88" t="str">
        <f t="shared" si="27"/>
        <v>na</v>
      </c>
      <c r="V88" s="3" t="str">
        <f t="shared" si="28"/>
        <v>na</v>
      </c>
      <c r="W88" s="3" t="str">
        <f t="shared" si="29"/>
        <v>na</v>
      </c>
      <c r="X88" t="str">
        <f t="shared" si="30"/>
        <v>na</v>
      </c>
      <c r="Y88" s="3" t="str">
        <f t="shared" si="20"/>
        <v>na</v>
      </c>
      <c r="Z88" s="3" t="str">
        <f t="shared" si="21"/>
        <v>na</v>
      </c>
      <c r="AA88" s="3" t="str">
        <f t="shared" si="31"/>
        <v>na</v>
      </c>
      <c r="AB88" s="3" t="str">
        <f t="shared" si="22"/>
        <v>na</v>
      </c>
      <c r="AC88" s="3" t="str">
        <f t="shared" si="32"/>
        <v>na</v>
      </c>
      <c r="AD88" s="3" t="e">
        <f t="shared" si="23"/>
        <v>#VALUE!</v>
      </c>
      <c r="AF88">
        <f t="shared" si="33"/>
        <v>77</v>
      </c>
      <c r="AG88" t="str">
        <f t="shared" si="24"/>
        <v>na</v>
      </c>
      <c r="AH88" t="e">
        <f t="shared" si="34"/>
        <v>#VALUE!</v>
      </c>
    </row>
    <row r="89" spans="1:34" x14ac:dyDescent="0.25">
      <c r="A89">
        <v>78</v>
      </c>
      <c r="J89" t="str">
        <f t="shared" si="25"/>
        <v>na</v>
      </c>
      <c r="K89" s="3" t="str">
        <f t="shared" si="26"/>
        <v>na</v>
      </c>
      <c r="T89">
        <v>78</v>
      </c>
      <c r="U89" t="str">
        <f t="shared" si="27"/>
        <v>na</v>
      </c>
      <c r="V89" s="3" t="str">
        <f t="shared" si="28"/>
        <v>na</v>
      </c>
      <c r="W89" s="3" t="str">
        <f t="shared" si="29"/>
        <v>na</v>
      </c>
      <c r="X89" t="str">
        <f t="shared" si="30"/>
        <v>na</v>
      </c>
      <c r="Y89" s="3" t="str">
        <f t="shared" si="20"/>
        <v>na</v>
      </c>
      <c r="Z89" s="3" t="str">
        <f t="shared" si="21"/>
        <v>na</v>
      </c>
      <c r="AA89" s="3" t="str">
        <f t="shared" si="31"/>
        <v>na</v>
      </c>
      <c r="AB89" s="3" t="str">
        <f t="shared" si="22"/>
        <v>na</v>
      </c>
      <c r="AC89" s="3" t="str">
        <f t="shared" si="32"/>
        <v>na</v>
      </c>
      <c r="AD89" s="3" t="e">
        <f t="shared" si="23"/>
        <v>#VALUE!</v>
      </c>
      <c r="AF89">
        <f t="shared" si="33"/>
        <v>78</v>
      </c>
      <c r="AG89" t="str">
        <f t="shared" si="24"/>
        <v>na</v>
      </c>
      <c r="AH89" t="e">
        <f t="shared" si="34"/>
        <v>#VALUE!</v>
      </c>
    </row>
    <row r="90" spans="1:34" x14ac:dyDescent="0.25">
      <c r="A90">
        <v>79</v>
      </c>
      <c r="J90" t="str">
        <f t="shared" si="25"/>
        <v>na</v>
      </c>
      <c r="K90" s="3" t="str">
        <f t="shared" si="26"/>
        <v>na</v>
      </c>
      <c r="T90">
        <v>79</v>
      </c>
      <c r="U90" t="str">
        <f t="shared" si="27"/>
        <v>na</v>
      </c>
      <c r="V90" s="3" t="str">
        <f t="shared" si="28"/>
        <v>na</v>
      </c>
      <c r="W90" s="3" t="str">
        <f t="shared" si="29"/>
        <v>na</v>
      </c>
      <c r="X90" t="str">
        <f t="shared" si="30"/>
        <v>na</v>
      </c>
      <c r="Y90" s="3" t="str">
        <f t="shared" si="20"/>
        <v>na</v>
      </c>
      <c r="Z90" s="3" t="str">
        <f t="shared" si="21"/>
        <v>na</v>
      </c>
      <c r="AA90" s="3" t="str">
        <f t="shared" si="31"/>
        <v>na</v>
      </c>
      <c r="AB90" s="3" t="str">
        <f t="shared" si="22"/>
        <v>na</v>
      </c>
      <c r="AC90" s="3" t="str">
        <f t="shared" si="32"/>
        <v>na</v>
      </c>
      <c r="AD90" s="3" t="e">
        <f t="shared" si="23"/>
        <v>#VALUE!</v>
      </c>
      <c r="AF90">
        <f t="shared" si="33"/>
        <v>79</v>
      </c>
      <c r="AG90" t="str">
        <f t="shared" si="24"/>
        <v>na</v>
      </c>
      <c r="AH90" t="e">
        <f t="shared" si="34"/>
        <v>#VALUE!</v>
      </c>
    </row>
    <row r="91" spans="1:34" x14ac:dyDescent="0.25">
      <c r="A91">
        <v>80</v>
      </c>
      <c r="J91" t="str">
        <f t="shared" si="25"/>
        <v>na</v>
      </c>
      <c r="K91" s="3" t="str">
        <f t="shared" si="26"/>
        <v>na</v>
      </c>
      <c r="T91">
        <v>80</v>
      </c>
      <c r="U91" t="str">
        <f t="shared" si="27"/>
        <v>na</v>
      </c>
      <c r="V91" s="3" t="str">
        <f t="shared" si="28"/>
        <v>na</v>
      </c>
      <c r="W91" s="3" t="str">
        <f t="shared" si="29"/>
        <v>na</v>
      </c>
      <c r="X91" t="str">
        <f t="shared" si="30"/>
        <v>na</v>
      </c>
      <c r="Y91" s="3" t="str">
        <f t="shared" si="20"/>
        <v>na</v>
      </c>
      <c r="Z91" s="3" t="str">
        <f t="shared" si="21"/>
        <v>na</v>
      </c>
      <c r="AA91" s="3" t="str">
        <f t="shared" si="31"/>
        <v>na</v>
      </c>
      <c r="AB91" s="3" t="str">
        <f t="shared" si="22"/>
        <v>na</v>
      </c>
      <c r="AC91" s="3" t="str">
        <f t="shared" si="32"/>
        <v>na</v>
      </c>
      <c r="AD91" s="3" t="e">
        <f t="shared" si="23"/>
        <v>#VALUE!</v>
      </c>
      <c r="AF91">
        <f t="shared" si="33"/>
        <v>80</v>
      </c>
      <c r="AG91" t="str">
        <f t="shared" si="24"/>
        <v>na</v>
      </c>
      <c r="AH91" t="e">
        <f t="shared" si="34"/>
        <v>#VALUE!</v>
      </c>
    </row>
    <row r="92" spans="1:34" x14ac:dyDescent="0.25">
      <c r="A92">
        <v>81</v>
      </c>
      <c r="J92" t="str">
        <f t="shared" si="25"/>
        <v>na</v>
      </c>
      <c r="K92" s="3" t="str">
        <f t="shared" si="26"/>
        <v>na</v>
      </c>
      <c r="T92">
        <v>81</v>
      </c>
      <c r="U92" t="str">
        <f t="shared" si="27"/>
        <v>na</v>
      </c>
      <c r="V92" s="3" t="str">
        <f t="shared" si="28"/>
        <v>na</v>
      </c>
      <c r="W92" s="3" t="str">
        <f t="shared" si="29"/>
        <v>na</v>
      </c>
      <c r="X92" t="str">
        <f t="shared" si="30"/>
        <v>na</v>
      </c>
      <c r="Y92" s="3" t="str">
        <f t="shared" si="20"/>
        <v>na</v>
      </c>
      <c r="Z92" s="3" t="str">
        <f t="shared" si="21"/>
        <v>na</v>
      </c>
      <c r="AA92" s="3" t="str">
        <f t="shared" si="31"/>
        <v>na</v>
      </c>
      <c r="AB92" s="3" t="str">
        <f t="shared" si="22"/>
        <v>na</v>
      </c>
      <c r="AC92" s="3" t="str">
        <f t="shared" si="32"/>
        <v>na</v>
      </c>
      <c r="AD92" s="3" t="e">
        <f t="shared" si="23"/>
        <v>#VALUE!</v>
      </c>
      <c r="AF92">
        <f t="shared" si="33"/>
        <v>81</v>
      </c>
      <c r="AG92" t="str">
        <f t="shared" si="24"/>
        <v>na</v>
      </c>
      <c r="AH92" t="e">
        <f t="shared" si="34"/>
        <v>#VALUE!</v>
      </c>
    </row>
    <row r="93" spans="1:34" x14ac:dyDescent="0.25">
      <c r="A93">
        <v>82</v>
      </c>
      <c r="J93" t="str">
        <f t="shared" si="25"/>
        <v>na</v>
      </c>
      <c r="K93" s="3" t="str">
        <f t="shared" si="26"/>
        <v>na</v>
      </c>
      <c r="T93">
        <v>82</v>
      </c>
      <c r="U93" t="str">
        <f t="shared" si="27"/>
        <v>na</v>
      </c>
      <c r="V93" s="3" t="str">
        <f t="shared" si="28"/>
        <v>na</v>
      </c>
      <c r="W93" s="3" t="str">
        <f t="shared" si="29"/>
        <v>na</v>
      </c>
      <c r="X93" t="str">
        <f t="shared" si="30"/>
        <v>na</v>
      </c>
      <c r="Y93" s="3" t="str">
        <f t="shared" si="20"/>
        <v>na</v>
      </c>
      <c r="Z93" s="3" t="str">
        <f t="shared" si="21"/>
        <v>na</v>
      </c>
      <c r="AA93" s="3" t="str">
        <f t="shared" si="31"/>
        <v>na</v>
      </c>
      <c r="AB93" s="3" t="str">
        <f t="shared" si="22"/>
        <v>na</v>
      </c>
      <c r="AC93" s="3" t="str">
        <f t="shared" si="32"/>
        <v>na</v>
      </c>
      <c r="AD93" s="3" t="e">
        <f t="shared" si="23"/>
        <v>#VALUE!</v>
      </c>
      <c r="AF93">
        <f t="shared" si="33"/>
        <v>82</v>
      </c>
      <c r="AG93" t="str">
        <f t="shared" si="24"/>
        <v>na</v>
      </c>
      <c r="AH93" t="e">
        <f t="shared" si="34"/>
        <v>#VALUE!</v>
      </c>
    </row>
    <row r="94" spans="1:34" x14ac:dyDescent="0.25">
      <c r="A94">
        <v>83</v>
      </c>
      <c r="J94" t="str">
        <f t="shared" si="25"/>
        <v>na</v>
      </c>
      <c r="K94" s="3" t="str">
        <f t="shared" si="26"/>
        <v>na</v>
      </c>
      <c r="T94">
        <v>83</v>
      </c>
      <c r="U94" t="str">
        <f t="shared" si="27"/>
        <v>na</v>
      </c>
      <c r="V94" s="3" t="str">
        <f t="shared" si="28"/>
        <v>na</v>
      </c>
      <c r="W94" s="3" t="str">
        <f t="shared" si="29"/>
        <v>na</v>
      </c>
      <c r="X94" t="str">
        <f t="shared" si="30"/>
        <v>na</v>
      </c>
      <c r="Y94" s="3" t="str">
        <f t="shared" si="20"/>
        <v>na</v>
      </c>
      <c r="Z94" s="3" t="str">
        <f t="shared" si="21"/>
        <v>na</v>
      </c>
      <c r="AA94" s="3" t="str">
        <f t="shared" si="31"/>
        <v>na</v>
      </c>
      <c r="AB94" s="3" t="str">
        <f t="shared" si="22"/>
        <v>na</v>
      </c>
      <c r="AC94" s="3" t="str">
        <f t="shared" si="32"/>
        <v>na</v>
      </c>
      <c r="AD94" s="3" t="e">
        <f t="shared" si="23"/>
        <v>#VALUE!</v>
      </c>
      <c r="AF94">
        <f t="shared" si="33"/>
        <v>83</v>
      </c>
      <c r="AG94" t="str">
        <f t="shared" si="24"/>
        <v>na</v>
      </c>
      <c r="AH94" t="e">
        <f t="shared" si="34"/>
        <v>#VALUE!</v>
      </c>
    </row>
    <row r="95" spans="1:34" x14ac:dyDescent="0.25">
      <c r="A95">
        <v>84</v>
      </c>
      <c r="J95" t="str">
        <f t="shared" si="25"/>
        <v>na</v>
      </c>
      <c r="K95" s="3" t="str">
        <f t="shared" si="26"/>
        <v>na</v>
      </c>
      <c r="T95">
        <v>84</v>
      </c>
      <c r="U95" t="str">
        <f t="shared" si="27"/>
        <v>na</v>
      </c>
      <c r="V95" s="3" t="str">
        <f t="shared" si="28"/>
        <v>na</v>
      </c>
      <c r="W95" s="3" t="str">
        <f t="shared" si="29"/>
        <v>na</v>
      </c>
      <c r="X95" t="str">
        <f t="shared" si="30"/>
        <v>na</v>
      </c>
      <c r="Y95" s="3" t="str">
        <f t="shared" si="20"/>
        <v>na</v>
      </c>
      <c r="Z95" s="3" t="str">
        <f t="shared" si="21"/>
        <v>na</v>
      </c>
      <c r="AA95" s="3" t="str">
        <f t="shared" si="31"/>
        <v>na</v>
      </c>
      <c r="AB95" s="3" t="str">
        <f t="shared" si="22"/>
        <v>na</v>
      </c>
      <c r="AC95" s="3" t="str">
        <f t="shared" si="32"/>
        <v>na</v>
      </c>
      <c r="AD95" s="3" t="e">
        <f t="shared" si="23"/>
        <v>#VALUE!</v>
      </c>
      <c r="AF95">
        <f t="shared" si="33"/>
        <v>84</v>
      </c>
      <c r="AG95" t="str">
        <f t="shared" si="24"/>
        <v>na</v>
      </c>
      <c r="AH95" t="e">
        <f t="shared" si="34"/>
        <v>#VALUE!</v>
      </c>
    </row>
    <row r="96" spans="1:34" x14ac:dyDescent="0.25">
      <c r="A96">
        <v>85</v>
      </c>
      <c r="J96" t="str">
        <f t="shared" si="25"/>
        <v>na</v>
      </c>
      <c r="K96" s="3" t="str">
        <f t="shared" si="26"/>
        <v>na</v>
      </c>
      <c r="T96">
        <v>85</v>
      </c>
      <c r="U96" t="str">
        <f t="shared" si="27"/>
        <v>na</v>
      </c>
      <c r="V96" s="3" t="str">
        <f t="shared" si="28"/>
        <v>na</v>
      </c>
      <c r="W96" s="3" t="str">
        <f t="shared" si="29"/>
        <v>na</v>
      </c>
      <c r="X96" t="str">
        <f t="shared" si="30"/>
        <v>na</v>
      </c>
      <c r="Y96" s="3" t="str">
        <f t="shared" si="20"/>
        <v>na</v>
      </c>
      <c r="Z96" s="3" t="str">
        <f t="shared" si="21"/>
        <v>na</v>
      </c>
      <c r="AA96" s="3" t="str">
        <f t="shared" si="31"/>
        <v>na</v>
      </c>
      <c r="AB96" s="3" t="str">
        <f t="shared" si="22"/>
        <v>na</v>
      </c>
      <c r="AC96" s="3" t="str">
        <f t="shared" si="32"/>
        <v>na</v>
      </c>
      <c r="AD96" s="3" t="e">
        <f t="shared" si="23"/>
        <v>#VALUE!</v>
      </c>
      <c r="AF96">
        <f t="shared" si="33"/>
        <v>85</v>
      </c>
      <c r="AG96" t="str">
        <f t="shared" si="24"/>
        <v>na</v>
      </c>
      <c r="AH96" t="e">
        <f t="shared" si="34"/>
        <v>#VALUE!</v>
      </c>
    </row>
    <row r="97" spans="1:34" x14ac:dyDescent="0.25">
      <c r="A97">
        <v>86</v>
      </c>
      <c r="J97" t="str">
        <f t="shared" si="25"/>
        <v>na</v>
      </c>
      <c r="K97" s="3" t="str">
        <f t="shared" si="26"/>
        <v>na</v>
      </c>
      <c r="T97">
        <v>86</v>
      </c>
      <c r="U97" t="str">
        <f t="shared" si="27"/>
        <v>na</v>
      </c>
      <c r="V97" s="3" t="str">
        <f t="shared" si="28"/>
        <v>na</v>
      </c>
      <c r="W97" s="3" t="str">
        <f t="shared" si="29"/>
        <v>na</v>
      </c>
      <c r="X97" t="str">
        <f t="shared" si="30"/>
        <v>na</v>
      </c>
      <c r="Y97" s="3" t="str">
        <f t="shared" si="20"/>
        <v>na</v>
      </c>
      <c r="Z97" s="3" t="str">
        <f t="shared" si="21"/>
        <v>na</v>
      </c>
      <c r="AA97" s="3" t="str">
        <f t="shared" si="31"/>
        <v>na</v>
      </c>
      <c r="AB97" s="3" t="str">
        <f t="shared" si="22"/>
        <v>na</v>
      </c>
      <c r="AC97" s="3" t="str">
        <f t="shared" si="32"/>
        <v>na</v>
      </c>
      <c r="AD97" s="3" t="e">
        <f t="shared" si="23"/>
        <v>#VALUE!</v>
      </c>
      <c r="AF97">
        <f t="shared" si="33"/>
        <v>86</v>
      </c>
      <c r="AG97" t="str">
        <f t="shared" si="24"/>
        <v>na</v>
      </c>
      <c r="AH97" t="e">
        <f t="shared" si="34"/>
        <v>#VALUE!</v>
      </c>
    </row>
    <row r="98" spans="1:34" x14ac:dyDescent="0.25">
      <c r="A98">
        <v>87</v>
      </c>
      <c r="J98" t="str">
        <f t="shared" si="25"/>
        <v>na</v>
      </c>
      <c r="K98" s="3" t="str">
        <f t="shared" si="26"/>
        <v>na</v>
      </c>
      <c r="T98">
        <v>87</v>
      </c>
      <c r="U98" t="str">
        <f t="shared" si="27"/>
        <v>na</v>
      </c>
      <c r="V98" s="3" t="str">
        <f t="shared" si="28"/>
        <v>na</v>
      </c>
      <c r="W98" s="3" t="str">
        <f t="shared" si="29"/>
        <v>na</v>
      </c>
      <c r="X98" t="str">
        <f t="shared" si="30"/>
        <v>na</v>
      </c>
      <c r="Y98" s="3" t="str">
        <f t="shared" si="20"/>
        <v>na</v>
      </c>
      <c r="Z98" s="3" t="str">
        <f t="shared" si="21"/>
        <v>na</v>
      </c>
      <c r="AA98" s="3" t="str">
        <f t="shared" si="31"/>
        <v>na</v>
      </c>
      <c r="AB98" s="3" t="str">
        <f t="shared" si="22"/>
        <v>na</v>
      </c>
      <c r="AC98" s="3" t="str">
        <f t="shared" si="32"/>
        <v>na</v>
      </c>
      <c r="AD98" s="3" t="e">
        <f t="shared" si="23"/>
        <v>#VALUE!</v>
      </c>
      <c r="AF98">
        <f t="shared" si="33"/>
        <v>87</v>
      </c>
      <c r="AG98" t="str">
        <f t="shared" si="24"/>
        <v>na</v>
      </c>
      <c r="AH98" t="e">
        <f t="shared" si="34"/>
        <v>#VALUE!</v>
      </c>
    </row>
    <row r="99" spans="1:34" x14ac:dyDescent="0.25">
      <c r="A99">
        <v>88</v>
      </c>
      <c r="J99" t="str">
        <f t="shared" si="25"/>
        <v>na</v>
      </c>
      <c r="K99" s="3" t="str">
        <f t="shared" si="26"/>
        <v>na</v>
      </c>
      <c r="T99">
        <v>88</v>
      </c>
      <c r="U99" t="str">
        <f t="shared" si="27"/>
        <v>na</v>
      </c>
      <c r="V99" s="3" t="str">
        <f t="shared" si="28"/>
        <v>na</v>
      </c>
      <c r="W99" s="3" t="str">
        <f t="shared" si="29"/>
        <v>na</v>
      </c>
      <c r="X99" t="str">
        <f t="shared" si="30"/>
        <v>na</v>
      </c>
      <c r="Y99" s="3" t="str">
        <f t="shared" si="20"/>
        <v>na</v>
      </c>
      <c r="Z99" s="3" t="str">
        <f t="shared" si="21"/>
        <v>na</v>
      </c>
      <c r="AA99" s="3" t="str">
        <f t="shared" si="31"/>
        <v>na</v>
      </c>
      <c r="AB99" s="3" t="str">
        <f t="shared" si="22"/>
        <v>na</v>
      </c>
      <c r="AC99" s="3" t="str">
        <f t="shared" si="32"/>
        <v>na</v>
      </c>
      <c r="AD99" s="3" t="e">
        <f t="shared" si="23"/>
        <v>#VALUE!</v>
      </c>
      <c r="AF99">
        <f t="shared" si="33"/>
        <v>88</v>
      </c>
      <c r="AG99" t="str">
        <f t="shared" si="24"/>
        <v>na</v>
      </c>
      <c r="AH99" t="e">
        <f t="shared" si="34"/>
        <v>#VALUE!</v>
      </c>
    </row>
    <row r="100" spans="1:34" x14ac:dyDescent="0.25">
      <c r="A100">
        <v>89</v>
      </c>
      <c r="J100" t="str">
        <f t="shared" si="25"/>
        <v>na</v>
      </c>
      <c r="K100" s="3" t="str">
        <f t="shared" si="26"/>
        <v>na</v>
      </c>
      <c r="T100">
        <v>89</v>
      </c>
      <c r="U100" t="str">
        <f t="shared" si="27"/>
        <v>na</v>
      </c>
      <c r="V100" s="3" t="str">
        <f t="shared" si="28"/>
        <v>na</v>
      </c>
      <c r="W100" s="3" t="str">
        <f t="shared" si="29"/>
        <v>na</v>
      </c>
      <c r="X100" t="str">
        <f t="shared" si="30"/>
        <v>na</v>
      </c>
      <c r="Y100" s="3" t="str">
        <f t="shared" si="20"/>
        <v>na</v>
      </c>
      <c r="Z100" s="3" t="str">
        <f t="shared" si="21"/>
        <v>na</v>
      </c>
      <c r="AA100" s="3" t="str">
        <f t="shared" si="31"/>
        <v>na</v>
      </c>
      <c r="AB100" s="3" t="str">
        <f t="shared" si="22"/>
        <v>na</v>
      </c>
      <c r="AC100" s="3" t="str">
        <f t="shared" si="32"/>
        <v>na</v>
      </c>
      <c r="AD100" s="3" t="e">
        <f t="shared" si="23"/>
        <v>#VALUE!</v>
      </c>
      <c r="AF100">
        <f t="shared" si="33"/>
        <v>89</v>
      </c>
      <c r="AG100" t="str">
        <f t="shared" si="24"/>
        <v>na</v>
      </c>
      <c r="AH100" t="e">
        <f t="shared" si="34"/>
        <v>#VALUE!</v>
      </c>
    </row>
    <row r="101" spans="1:34" x14ac:dyDescent="0.25">
      <c r="A101">
        <v>90</v>
      </c>
      <c r="J101" t="str">
        <f t="shared" si="25"/>
        <v>na</v>
      </c>
      <c r="K101" s="3" t="str">
        <f t="shared" si="26"/>
        <v>na</v>
      </c>
      <c r="T101">
        <v>90</v>
      </c>
      <c r="U101" t="str">
        <f t="shared" si="27"/>
        <v>na</v>
      </c>
      <c r="V101" s="3" t="str">
        <f t="shared" si="28"/>
        <v>na</v>
      </c>
      <c r="W101" s="3" t="str">
        <f t="shared" si="29"/>
        <v>na</v>
      </c>
      <c r="X101" t="str">
        <f t="shared" si="30"/>
        <v>na</v>
      </c>
      <c r="Y101" s="3" t="str">
        <f t="shared" si="20"/>
        <v>na</v>
      </c>
      <c r="Z101" s="3" t="str">
        <f t="shared" si="21"/>
        <v>na</v>
      </c>
      <c r="AA101" s="3" t="str">
        <f t="shared" si="31"/>
        <v>na</v>
      </c>
      <c r="AB101" s="3" t="str">
        <f t="shared" si="22"/>
        <v>na</v>
      </c>
      <c r="AC101" s="3" t="str">
        <f t="shared" si="32"/>
        <v>na</v>
      </c>
      <c r="AD101" s="3" t="e">
        <f t="shared" si="23"/>
        <v>#VALUE!</v>
      </c>
      <c r="AF101">
        <f t="shared" si="33"/>
        <v>90</v>
      </c>
      <c r="AG101" t="str">
        <f t="shared" si="24"/>
        <v>na</v>
      </c>
      <c r="AH101" t="e">
        <f t="shared" si="34"/>
        <v>#VALUE!</v>
      </c>
    </row>
    <row r="102" spans="1:34" x14ac:dyDescent="0.25">
      <c r="A102">
        <v>91</v>
      </c>
      <c r="J102" t="str">
        <f t="shared" si="25"/>
        <v>na</v>
      </c>
      <c r="K102" s="3" t="str">
        <f t="shared" si="26"/>
        <v>na</v>
      </c>
      <c r="T102">
        <v>91</v>
      </c>
      <c r="U102" t="str">
        <f t="shared" si="27"/>
        <v>na</v>
      </c>
      <c r="V102" s="3" t="str">
        <f t="shared" si="28"/>
        <v>na</v>
      </c>
      <c r="W102" s="3" t="str">
        <f t="shared" si="29"/>
        <v>na</v>
      </c>
      <c r="X102" t="str">
        <f t="shared" si="30"/>
        <v>na</v>
      </c>
      <c r="Y102" s="3" t="str">
        <f t="shared" si="20"/>
        <v>na</v>
      </c>
      <c r="Z102" s="3" t="str">
        <f t="shared" si="21"/>
        <v>na</v>
      </c>
      <c r="AA102" s="3" t="str">
        <f t="shared" si="31"/>
        <v>na</v>
      </c>
      <c r="AB102" s="3" t="str">
        <f t="shared" si="22"/>
        <v>na</v>
      </c>
      <c r="AC102" s="3" t="str">
        <f t="shared" si="32"/>
        <v>na</v>
      </c>
      <c r="AD102" s="3" t="e">
        <f t="shared" si="23"/>
        <v>#VALUE!</v>
      </c>
      <c r="AF102">
        <f t="shared" si="33"/>
        <v>91</v>
      </c>
      <c r="AG102" t="str">
        <f t="shared" si="24"/>
        <v>na</v>
      </c>
      <c r="AH102" t="e">
        <f t="shared" si="34"/>
        <v>#VALUE!</v>
      </c>
    </row>
    <row r="103" spans="1:34" x14ac:dyDescent="0.25">
      <c r="A103">
        <v>92</v>
      </c>
      <c r="J103" t="str">
        <f t="shared" si="25"/>
        <v>na</v>
      </c>
      <c r="K103" s="3" t="str">
        <f t="shared" si="26"/>
        <v>na</v>
      </c>
      <c r="T103">
        <v>92</v>
      </c>
      <c r="U103" t="str">
        <f t="shared" si="27"/>
        <v>na</v>
      </c>
      <c r="V103" s="3" t="str">
        <f t="shared" si="28"/>
        <v>na</v>
      </c>
      <c r="W103" s="3" t="str">
        <f t="shared" si="29"/>
        <v>na</v>
      </c>
      <c r="X103" t="str">
        <f t="shared" si="30"/>
        <v>na</v>
      </c>
      <c r="Y103" s="3" t="str">
        <f t="shared" si="20"/>
        <v>na</v>
      </c>
      <c r="Z103" s="3" t="str">
        <f t="shared" si="21"/>
        <v>na</v>
      </c>
      <c r="AA103" s="3" t="str">
        <f t="shared" si="31"/>
        <v>na</v>
      </c>
      <c r="AB103" s="3" t="str">
        <f t="shared" si="22"/>
        <v>na</v>
      </c>
      <c r="AC103" s="3" t="str">
        <f t="shared" si="32"/>
        <v>na</v>
      </c>
      <c r="AD103" s="3" t="e">
        <f t="shared" si="23"/>
        <v>#VALUE!</v>
      </c>
      <c r="AF103">
        <f t="shared" si="33"/>
        <v>92</v>
      </c>
      <c r="AG103" t="str">
        <f t="shared" si="24"/>
        <v>na</v>
      </c>
      <c r="AH103" t="e">
        <f t="shared" si="34"/>
        <v>#VALUE!</v>
      </c>
    </row>
    <row r="104" spans="1:34" x14ac:dyDescent="0.25">
      <c r="A104">
        <v>93</v>
      </c>
      <c r="J104" t="str">
        <f t="shared" si="25"/>
        <v>na</v>
      </c>
      <c r="K104" s="3" t="str">
        <f t="shared" si="26"/>
        <v>na</v>
      </c>
      <c r="T104">
        <v>93</v>
      </c>
      <c r="U104" t="str">
        <f t="shared" si="27"/>
        <v>na</v>
      </c>
      <c r="V104" s="3" t="str">
        <f t="shared" si="28"/>
        <v>na</v>
      </c>
      <c r="W104" s="3" t="str">
        <f t="shared" si="29"/>
        <v>na</v>
      </c>
      <c r="X104" t="str">
        <f t="shared" si="30"/>
        <v>na</v>
      </c>
      <c r="Y104" s="3" t="str">
        <f t="shared" si="20"/>
        <v>na</v>
      </c>
      <c r="Z104" s="3" t="str">
        <f t="shared" si="21"/>
        <v>na</v>
      </c>
      <c r="AA104" s="3" t="str">
        <f t="shared" si="31"/>
        <v>na</v>
      </c>
      <c r="AB104" s="3" t="str">
        <f t="shared" si="22"/>
        <v>na</v>
      </c>
      <c r="AC104" s="3" t="str">
        <f t="shared" si="32"/>
        <v>na</v>
      </c>
      <c r="AD104" s="3" t="e">
        <f t="shared" si="23"/>
        <v>#VALUE!</v>
      </c>
      <c r="AF104">
        <f t="shared" si="33"/>
        <v>93</v>
      </c>
      <c r="AG104" t="str">
        <f t="shared" si="24"/>
        <v>na</v>
      </c>
      <c r="AH104" t="e">
        <f t="shared" si="34"/>
        <v>#VALUE!</v>
      </c>
    </row>
    <row r="105" spans="1:34" x14ac:dyDescent="0.25">
      <c r="A105">
        <v>94</v>
      </c>
      <c r="J105" t="str">
        <f t="shared" si="25"/>
        <v>na</v>
      </c>
      <c r="K105" s="3" t="str">
        <f t="shared" si="26"/>
        <v>na</v>
      </c>
      <c r="T105">
        <v>94</v>
      </c>
      <c r="U105" t="str">
        <f t="shared" si="27"/>
        <v>na</v>
      </c>
      <c r="V105" s="3" t="str">
        <f t="shared" si="28"/>
        <v>na</v>
      </c>
      <c r="W105" s="3" t="str">
        <f t="shared" si="29"/>
        <v>na</v>
      </c>
      <c r="X105" t="str">
        <f t="shared" si="30"/>
        <v>na</v>
      </c>
      <c r="Y105" s="3" t="str">
        <f t="shared" si="20"/>
        <v>na</v>
      </c>
      <c r="Z105" s="3" t="str">
        <f t="shared" si="21"/>
        <v>na</v>
      </c>
      <c r="AA105" s="3" t="str">
        <f t="shared" si="31"/>
        <v>na</v>
      </c>
      <c r="AB105" s="3" t="str">
        <f t="shared" si="22"/>
        <v>na</v>
      </c>
      <c r="AC105" s="3" t="str">
        <f t="shared" si="32"/>
        <v>na</v>
      </c>
      <c r="AD105" s="3" t="e">
        <f t="shared" si="23"/>
        <v>#VALUE!</v>
      </c>
      <c r="AF105">
        <f t="shared" si="33"/>
        <v>94</v>
      </c>
      <c r="AG105" t="str">
        <f t="shared" si="24"/>
        <v>na</v>
      </c>
      <c r="AH105" t="e">
        <f t="shared" si="34"/>
        <v>#VALUE!</v>
      </c>
    </row>
    <row r="106" spans="1:34" x14ac:dyDescent="0.25">
      <c r="A106">
        <v>95</v>
      </c>
      <c r="J106" t="str">
        <f t="shared" si="25"/>
        <v>na</v>
      </c>
      <c r="K106" s="3" t="str">
        <f t="shared" si="26"/>
        <v>na</v>
      </c>
      <c r="T106">
        <v>95</v>
      </c>
      <c r="U106" t="str">
        <f t="shared" si="27"/>
        <v>na</v>
      </c>
      <c r="V106" s="3" t="str">
        <f t="shared" si="28"/>
        <v>na</v>
      </c>
      <c r="W106" s="3" t="str">
        <f t="shared" si="29"/>
        <v>na</v>
      </c>
      <c r="X106" t="str">
        <f t="shared" si="30"/>
        <v>na</v>
      </c>
      <c r="Y106" s="3" t="str">
        <f t="shared" si="20"/>
        <v>na</v>
      </c>
      <c r="Z106" s="3" t="str">
        <f t="shared" si="21"/>
        <v>na</v>
      </c>
      <c r="AA106" s="3" t="str">
        <f t="shared" si="31"/>
        <v>na</v>
      </c>
      <c r="AB106" s="3" t="str">
        <f t="shared" si="22"/>
        <v>na</v>
      </c>
      <c r="AC106" s="3" t="str">
        <f t="shared" si="32"/>
        <v>na</v>
      </c>
      <c r="AD106" s="3" t="e">
        <f t="shared" si="23"/>
        <v>#VALUE!</v>
      </c>
      <c r="AF106">
        <f t="shared" si="33"/>
        <v>95</v>
      </c>
      <c r="AG106" t="str">
        <f t="shared" si="24"/>
        <v>na</v>
      </c>
      <c r="AH106" t="e">
        <f t="shared" si="34"/>
        <v>#VALUE!</v>
      </c>
    </row>
    <row r="107" spans="1:34" x14ac:dyDescent="0.25">
      <c r="A107">
        <v>96</v>
      </c>
      <c r="J107" t="str">
        <f t="shared" si="25"/>
        <v>na</v>
      </c>
      <c r="K107" s="3" t="str">
        <f t="shared" si="26"/>
        <v>na</v>
      </c>
      <c r="T107">
        <v>96</v>
      </c>
      <c r="U107" t="str">
        <f t="shared" si="27"/>
        <v>na</v>
      </c>
      <c r="V107" s="3" t="str">
        <f t="shared" si="28"/>
        <v>na</v>
      </c>
      <c r="W107" s="3" t="str">
        <f t="shared" si="29"/>
        <v>na</v>
      </c>
      <c r="X107" t="str">
        <f t="shared" si="30"/>
        <v>na</v>
      </c>
      <c r="Y107" s="3" t="str">
        <f t="shared" si="20"/>
        <v>na</v>
      </c>
      <c r="Z107" s="3" t="str">
        <f t="shared" si="21"/>
        <v>na</v>
      </c>
      <c r="AA107" s="3" t="str">
        <f t="shared" si="31"/>
        <v>na</v>
      </c>
      <c r="AB107" s="3" t="str">
        <f t="shared" si="22"/>
        <v>na</v>
      </c>
      <c r="AC107" s="3" t="str">
        <f t="shared" si="32"/>
        <v>na</v>
      </c>
      <c r="AD107" s="3" t="e">
        <f t="shared" si="23"/>
        <v>#VALUE!</v>
      </c>
      <c r="AF107">
        <f t="shared" si="33"/>
        <v>96</v>
      </c>
      <c r="AG107" t="str">
        <f t="shared" si="24"/>
        <v>na</v>
      </c>
      <c r="AH107" t="e">
        <f t="shared" si="34"/>
        <v>#VALUE!</v>
      </c>
    </row>
    <row r="108" spans="1:34" x14ac:dyDescent="0.25">
      <c r="A108">
        <v>97</v>
      </c>
      <c r="J108" t="str">
        <f t="shared" si="25"/>
        <v>na</v>
      </c>
      <c r="K108" s="3" t="str">
        <f t="shared" si="26"/>
        <v>na</v>
      </c>
      <c r="T108">
        <v>97</v>
      </c>
      <c r="U108" t="str">
        <f t="shared" si="27"/>
        <v>na</v>
      </c>
      <c r="V108" s="3" t="str">
        <f t="shared" si="28"/>
        <v>na</v>
      </c>
      <c r="W108" s="3" t="str">
        <f t="shared" si="29"/>
        <v>na</v>
      </c>
      <c r="X108" t="str">
        <f t="shared" si="30"/>
        <v>na</v>
      </c>
      <c r="Y108" s="3" t="str">
        <f t="shared" ref="Y108:Y139" si="35">IF(T108&lt;($AD$4+1),(W108-X108)^2,"na")</f>
        <v>na</v>
      </c>
      <c r="Z108" s="3" t="str">
        <f t="shared" ref="Z108:Z139" si="36">IF(T108&lt;($AD$4+1),$Y$3,"na")</f>
        <v>na</v>
      </c>
      <c r="AA108" s="3" t="str">
        <f t="shared" si="31"/>
        <v>na</v>
      </c>
      <c r="AB108" s="3" t="str">
        <f t="shared" ref="AB108:AB139" si="37">IF(T108&lt;($AD$5+1),$Y$4,"na")</f>
        <v>na</v>
      </c>
      <c r="AC108" s="3" t="str">
        <f t="shared" si="32"/>
        <v>na</v>
      </c>
      <c r="AD108" s="3" t="e">
        <f t="shared" ref="AD108:AD139" si="38">IF(U108&gt;0,V108*$Y$6+$Y$7,"na")</f>
        <v>#VALUE!</v>
      </c>
      <c r="AF108">
        <f t="shared" si="33"/>
        <v>97</v>
      </c>
      <c r="AG108" t="str">
        <f t="shared" si="24"/>
        <v>na</v>
      </c>
      <c r="AH108" t="e">
        <f t="shared" si="34"/>
        <v>#VALUE!</v>
      </c>
    </row>
    <row r="109" spans="1:34" x14ac:dyDescent="0.25">
      <c r="A109">
        <v>98</v>
      </c>
      <c r="J109" t="str">
        <f t="shared" si="25"/>
        <v>na</v>
      </c>
      <c r="K109" s="3" t="str">
        <f t="shared" si="26"/>
        <v>na</v>
      </c>
      <c r="T109">
        <v>98</v>
      </c>
      <c r="U109" t="str">
        <f t="shared" si="27"/>
        <v>na</v>
      </c>
      <c r="V109" s="3" t="str">
        <f t="shared" si="28"/>
        <v>na</v>
      </c>
      <c r="W109" s="3" t="str">
        <f t="shared" si="29"/>
        <v>na</v>
      </c>
      <c r="X109" t="str">
        <f t="shared" si="30"/>
        <v>na</v>
      </c>
      <c r="Y109" s="3" t="str">
        <f t="shared" si="35"/>
        <v>na</v>
      </c>
      <c r="Z109" s="3" t="str">
        <f t="shared" si="36"/>
        <v>na</v>
      </c>
      <c r="AA109" s="3" t="str">
        <f t="shared" si="31"/>
        <v>na</v>
      </c>
      <c r="AB109" s="3" t="str">
        <f t="shared" si="37"/>
        <v>na</v>
      </c>
      <c r="AC109" s="3" t="str">
        <f t="shared" si="32"/>
        <v>na</v>
      </c>
      <c r="AD109" s="3" t="e">
        <f t="shared" si="38"/>
        <v>#VALUE!</v>
      </c>
      <c r="AF109">
        <f t="shared" si="33"/>
        <v>98</v>
      </c>
      <c r="AG109" t="str">
        <f t="shared" si="24"/>
        <v>na</v>
      </c>
      <c r="AH109" t="e">
        <f t="shared" si="34"/>
        <v>#VALUE!</v>
      </c>
    </row>
    <row r="110" spans="1:34" x14ac:dyDescent="0.25">
      <c r="A110">
        <v>99</v>
      </c>
      <c r="J110" t="str">
        <f t="shared" si="25"/>
        <v>na</v>
      </c>
      <c r="K110" s="3" t="str">
        <f t="shared" si="26"/>
        <v>na</v>
      </c>
      <c r="T110">
        <v>99</v>
      </c>
      <c r="U110" t="str">
        <f t="shared" si="27"/>
        <v>na</v>
      </c>
      <c r="V110" s="3" t="str">
        <f t="shared" si="28"/>
        <v>na</v>
      </c>
      <c r="W110" s="3" t="str">
        <f t="shared" si="29"/>
        <v>na</v>
      </c>
      <c r="X110" t="str">
        <f t="shared" si="30"/>
        <v>na</v>
      </c>
      <c r="Y110" s="3" t="str">
        <f t="shared" si="35"/>
        <v>na</v>
      </c>
      <c r="Z110" s="3" t="str">
        <f t="shared" si="36"/>
        <v>na</v>
      </c>
      <c r="AA110" s="3" t="str">
        <f t="shared" si="31"/>
        <v>na</v>
      </c>
      <c r="AB110" s="3" t="str">
        <f t="shared" si="37"/>
        <v>na</v>
      </c>
      <c r="AC110" s="3" t="str">
        <f t="shared" si="32"/>
        <v>na</v>
      </c>
      <c r="AD110" s="3" t="e">
        <f t="shared" si="38"/>
        <v>#VALUE!</v>
      </c>
      <c r="AF110">
        <f t="shared" si="33"/>
        <v>99</v>
      </c>
      <c r="AG110" t="str">
        <f t="shared" si="24"/>
        <v>na</v>
      </c>
      <c r="AH110" t="e">
        <f t="shared" si="34"/>
        <v>#VALUE!</v>
      </c>
    </row>
    <row r="111" spans="1:34" x14ac:dyDescent="0.25">
      <c r="A111">
        <v>100</v>
      </c>
      <c r="J111" t="str">
        <f t="shared" si="25"/>
        <v>na</v>
      </c>
      <c r="K111" s="3" t="str">
        <f t="shared" si="26"/>
        <v>na</v>
      </c>
      <c r="T111">
        <v>100</v>
      </c>
      <c r="U111" t="str">
        <f t="shared" si="27"/>
        <v>na</v>
      </c>
      <c r="V111" s="3" t="str">
        <f t="shared" si="28"/>
        <v>na</v>
      </c>
      <c r="W111" s="3" t="str">
        <f t="shared" si="29"/>
        <v>na</v>
      </c>
      <c r="X111" t="str">
        <f t="shared" si="30"/>
        <v>na</v>
      </c>
      <c r="Y111" s="3" t="str">
        <f t="shared" si="35"/>
        <v>na</v>
      </c>
      <c r="Z111" s="3" t="str">
        <f t="shared" si="36"/>
        <v>na</v>
      </c>
      <c r="AA111" s="3" t="str">
        <f t="shared" si="31"/>
        <v>na</v>
      </c>
      <c r="AB111" s="3" t="str">
        <f t="shared" si="37"/>
        <v>na</v>
      </c>
      <c r="AC111" s="3" t="str">
        <f t="shared" si="32"/>
        <v>na</v>
      </c>
      <c r="AD111" s="3" t="e">
        <f t="shared" si="38"/>
        <v>#VALUE!</v>
      </c>
      <c r="AF111">
        <f t="shared" si="33"/>
        <v>100</v>
      </c>
      <c r="AG111" t="str">
        <f t="shared" si="24"/>
        <v>na</v>
      </c>
      <c r="AH111" t="e">
        <f t="shared" si="34"/>
        <v>#VALUE!</v>
      </c>
    </row>
    <row r="112" spans="1:34" x14ac:dyDescent="0.25">
      <c r="A112">
        <v>101</v>
      </c>
      <c r="J112" t="str">
        <f t="shared" si="25"/>
        <v>na</v>
      </c>
      <c r="K112" s="3" t="str">
        <f t="shared" si="26"/>
        <v>na</v>
      </c>
      <c r="T112">
        <v>101</v>
      </c>
      <c r="U112" t="str">
        <f t="shared" si="27"/>
        <v>na</v>
      </c>
      <c r="V112" s="3" t="str">
        <f t="shared" si="28"/>
        <v>na</v>
      </c>
      <c r="W112" s="3" t="str">
        <f t="shared" si="29"/>
        <v>na</v>
      </c>
      <c r="X112" t="str">
        <f t="shared" si="30"/>
        <v>na</v>
      </c>
      <c r="Y112" s="3" t="str">
        <f t="shared" si="35"/>
        <v>na</v>
      </c>
      <c r="Z112" s="3" t="str">
        <f t="shared" si="36"/>
        <v>na</v>
      </c>
      <c r="AA112" s="3" t="str">
        <f t="shared" si="31"/>
        <v>na</v>
      </c>
      <c r="AB112" s="3" t="str">
        <f t="shared" si="37"/>
        <v>na</v>
      </c>
      <c r="AC112" s="3" t="str">
        <f t="shared" si="32"/>
        <v>na</v>
      </c>
      <c r="AD112" s="3" t="e">
        <f t="shared" si="38"/>
        <v>#VALUE!</v>
      </c>
      <c r="AF112">
        <f t="shared" si="33"/>
        <v>101</v>
      </c>
      <c r="AG112" t="str">
        <f t="shared" si="24"/>
        <v>na</v>
      </c>
      <c r="AH112" t="e">
        <f t="shared" si="34"/>
        <v>#VALUE!</v>
      </c>
    </row>
    <row r="113" spans="1:34" x14ac:dyDescent="0.25">
      <c r="A113">
        <v>102</v>
      </c>
      <c r="J113" t="str">
        <f t="shared" si="25"/>
        <v>na</v>
      </c>
      <c r="K113" s="3" t="str">
        <f t="shared" si="26"/>
        <v>na</v>
      </c>
      <c r="T113">
        <v>102</v>
      </c>
      <c r="U113" t="str">
        <f t="shared" si="27"/>
        <v>na</v>
      </c>
      <c r="V113" s="3" t="str">
        <f t="shared" si="28"/>
        <v>na</v>
      </c>
      <c r="W113" s="3" t="str">
        <f t="shared" si="29"/>
        <v>na</v>
      </c>
      <c r="X113" t="str">
        <f t="shared" si="30"/>
        <v>na</v>
      </c>
      <c r="Y113" s="3" t="str">
        <f t="shared" si="35"/>
        <v>na</v>
      </c>
      <c r="Z113" s="3" t="str">
        <f t="shared" si="36"/>
        <v>na</v>
      </c>
      <c r="AA113" s="3" t="str">
        <f t="shared" si="31"/>
        <v>na</v>
      </c>
      <c r="AB113" s="3" t="str">
        <f t="shared" si="37"/>
        <v>na</v>
      </c>
      <c r="AC113" s="3" t="str">
        <f t="shared" si="32"/>
        <v>na</v>
      </c>
      <c r="AD113" s="3" t="e">
        <f t="shared" si="38"/>
        <v>#VALUE!</v>
      </c>
      <c r="AF113">
        <f t="shared" si="33"/>
        <v>102</v>
      </c>
      <c r="AG113" t="str">
        <f t="shared" si="24"/>
        <v>na</v>
      </c>
      <c r="AH113" t="e">
        <f t="shared" si="34"/>
        <v>#VALUE!</v>
      </c>
    </row>
    <row r="114" spans="1:34" x14ac:dyDescent="0.25">
      <c r="A114">
        <v>103</v>
      </c>
      <c r="J114" t="str">
        <f t="shared" si="25"/>
        <v>na</v>
      </c>
      <c r="K114" s="3" t="str">
        <f t="shared" si="26"/>
        <v>na</v>
      </c>
      <c r="T114">
        <v>103</v>
      </c>
      <c r="U114" t="str">
        <f t="shared" si="27"/>
        <v>na</v>
      </c>
      <c r="V114" s="3" t="str">
        <f t="shared" si="28"/>
        <v>na</v>
      </c>
      <c r="W114" s="3" t="str">
        <f t="shared" si="29"/>
        <v>na</v>
      </c>
      <c r="X114" t="str">
        <f t="shared" si="30"/>
        <v>na</v>
      </c>
      <c r="Y114" s="3" t="str">
        <f t="shared" si="35"/>
        <v>na</v>
      </c>
      <c r="Z114" s="3" t="str">
        <f t="shared" si="36"/>
        <v>na</v>
      </c>
      <c r="AA114" s="3" t="str">
        <f t="shared" si="31"/>
        <v>na</v>
      </c>
      <c r="AB114" s="3" t="str">
        <f t="shared" si="37"/>
        <v>na</v>
      </c>
      <c r="AC114" s="3" t="str">
        <f t="shared" si="32"/>
        <v>na</v>
      </c>
      <c r="AD114" s="3" t="e">
        <f t="shared" si="38"/>
        <v>#VALUE!</v>
      </c>
      <c r="AF114">
        <f t="shared" si="33"/>
        <v>103</v>
      </c>
      <c r="AG114" t="str">
        <f t="shared" si="24"/>
        <v>na</v>
      </c>
      <c r="AH114" t="e">
        <f t="shared" si="34"/>
        <v>#VALUE!</v>
      </c>
    </row>
    <row r="115" spans="1:34" x14ac:dyDescent="0.25">
      <c r="A115">
        <v>104</v>
      </c>
      <c r="J115" t="str">
        <f t="shared" si="25"/>
        <v>na</v>
      </c>
      <c r="K115" s="3" t="str">
        <f t="shared" si="26"/>
        <v>na</v>
      </c>
      <c r="T115">
        <v>104</v>
      </c>
      <c r="U115" t="str">
        <f t="shared" si="27"/>
        <v>na</v>
      </c>
      <c r="V115" s="3" t="str">
        <f t="shared" si="28"/>
        <v>na</v>
      </c>
      <c r="W115" s="3" t="str">
        <f t="shared" si="29"/>
        <v>na</v>
      </c>
      <c r="X115" t="str">
        <f t="shared" si="30"/>
        <v>na</v>
      </c>
      <c r="Y115" s="3" t="str">
        <f t="shared" si="35"/>
        <v>na</v>
      </c>
      <c r="Z115" s="3" t="str">
        <f t="shared" si="36"/>
        <v>na</v>
      </c>
      <c r="AA115" s="3" t="str">
        <f t="shared" si="31"/>
        <v>na</v>
      </c>
      <c r="AB115" s="3" t="str">
        <f t="shared" si="37"/>
        <v>na</v>
      </c>
      <c r="AC115" s="3" t="str">
        <f t="shared" si="32"/>
        <v>na</v>
      </c>
      <c r="AD115" s="3" t="e">
        <f t="shared" si="38"/>
        <v>#VALUE!</v>
      </c>
      <c r="AF115">
        <f t="shared" si="33"/>
        <v>104</v>
      </c>
      <c r="AG115" t="str">
        <f t="shared" si="24"/>
        <v>na</v>
      </c>
      <c r="AH115" t="e">
        <f t="shared" si="34"/>
        <v>#VALUE!</v>
      </c>
    </row>
    <row r="116" spans="1:34" x14ac:dyDescent="0.25">
      <c r="A116">
        <v>105</v>
      </c>
      <c r="J116" t="str">
        <f t="shared" si="25"/>
        <v>na</v>
      </c>
      <c r="K116" s="3" t="str">
        <f t="shared" si="26"/>
        <v>na</v>
      </c>
      <c r="T116">
        <v>105</v>
      </c>
      <c r="U116" t="str">
        <f t="shared" si="27"/>
        <v>na</v>
      </c>
      <c r="V116" s="3" t="str">
        <f t="shared" si="28"/>
        <v>na</v>
      </c>
      <c r="W116" s="3" t="str">
        <f t="shared" si="29"/>
        <v>na</v>
      </c>
      <c r="X116" t="str">
        <f t="shared" si="30"/>
        <v>na</v>
      </c>
      <c r="Y116" s="3" t="str">
        <f t="shared" si="35"/>
        <v>na</v>
      </c>
      <c r="Z116" s="3" t="str">
        <f t="shared" si="36"/>
        <v>na</v>
      </c>
      <c r="AA116" s="3" t="str">
        <f t="shared" si="31"/>
        <v>na</v>
      </c>
      <c r="AB116" s="3" t="str">
        <f t="shared" si="37"/>
        <v>na</v>
      </c>
      <c r="AC116" s="3" t="str">
        <f t="shared" si="32"/>
        <v>na</v>
      </c>
      <c r="AD116" s="3" t="e">
        <f t="shared" si="38"/>
        <v>#VALUE!</v>
      </c>
      <c r="AF116">
        <f t="shared" si="33"/>
        <v>105</v>
      </c>
      <c r="AG116" t="str">
        <f t="shared" si="24"/>
        <v>na</v>
      </c>
      <c r="AH116" t="e">
        <f t="shared" si="34"/>
        <v>#VALUE!</v>
      </c>
    </row>
    <row r="117" spans="1:34" x14ac:dyDescent="0.25">
      <c r="A117">
        <v>106</v>
      </c>
      <c r="J117" t="str">
        <f t="shared" si="25"/>
        <v>na</v>
      </c>
      <c r="K117" s="3" t="str">
        <f t="shared" si="26"/>
        <v>na</v>
      </c>
      <c r="T117">
        <v>106</v>
      </c>
      <c r="U117" t="str">
        <f t="shared" si="27"/>
        <v>na</v>
      </c>
      <c r="V117" s="3" t="str">
        <f t="shared" si="28"/>
        <v>na</v>
      </c>
      <c r="W117" s="3" t="str">
        <f t="shared" si="29"/>
        <v>na</v>
      </c>
      <c r="X117" t="str">
        <f t="shared" si="30"/>
        <v>na</v>
      </c>
      <c r="Y117" s="3" t="str">
        <f t="shared" si="35"/>
        <v>na</v>
      </c>
      <c r="Z117" s="3" t="str">
        <f t="shared" si="36"/>
        <v>na</v>
      </c>
      <c r="AA117" s="3" t="str">
        <f t="shared" si="31"/>
        <v>na</v>
      </c>
      <c r="AB117" s="3" t="str">
        <f t="shared" si="37"/>
        <v>na</v>
      </c>
      <c r="AC117" s="3" t="str">
        <f t="shared" si="32"/>
        <v>na</v>
      </c>
      <c r="AD117" s="3" t="e">
        <f t="shared" si="38"/>
        <v>#VALUE!</v>
      </c>
      <c r="AF117">
        <f t="shared" si="33"/>
        <v>106</v>
      </c>
      <c r="AG117" t="str">
        <f t="shared" si="24"/>
        <v>na</v>
      </c>
      <c r="AH117" t="e">
        <f t="shared" si="34"/>
        <v>#VALUE!</v>
      </c>
    </row>
    <row r="118" spans="1:34" x14ac:dyDescent="0.25">
      <c r="A118">
        <v>107</v>
      </c>
      <c r="J118" t="str">
        <f t="shared" si="25"/>
        <v>na</v>
      </c>
      <c r="K118" s="3" t="str">
        <f t="shared" si="26"/>
        <v>na</v>
      </c>
      <c r="T118">
        <v>107</v>
      </c>
      <c r="U118" t="str">
        <f t="shared" si="27"/>
        <v>na</v>
      </c>
      <c r="V118" s="3" t="str">
        <f t="shared" si="28"/>
        <v>na</v>
      </c>
      <c r="W118" s="3" t="str">
        <f t="shared" si="29"/>
        <v>na</v>
      </c>
      <c r="X118" t="str">
        <f t="shared" si="30"/>
        <v>na</v>
      </c>
      <c r="Y118" s="3" t="str">
        <f t="shared" si="35"/>
        <v>na</v>
      </c>
      <c r="Z118" s="3" t="str">
        <f t="shared" si="36"/>
        <v>na</v>
      </c>
      <c r="AA118" s="3" t="str">
        <f t="shared" si="31"/>
        <v>na</v>
      </c>
      <c r="AB118" s="3" t="str">
        <f t="shared" si="37"/>
        <v>na</v>
      </c>
      <c r="AC118" s="3" t="str">
        <f t="shared" si="32"/>
        <v>na</v>
      </c>
      <c r="AD118" s="3" t="e">
        <f t="shared" si="38"/>
        <v>#VALUE!</v>
      </c>
      <c r="AF118">
        <f t="shared" si="33"/>
        <v>107</v>
      </c>
      <c r="AG118" t="str">
        <f t="shared" si="24"/>
        <v>na</v>
      </c>
      <c r="AH118" t="e">
        <f t="shared" si="34"/>
        <v>#VALUE!</v>
      </c>
    </row>
    <row r="119" spans="1:34" x14ac:dyDescent="0.25">
      <c r="A119">
        <v>108</v>
      </c>
      <c r="J119" t="str">
        <f t="shared" si="25"/>
        <v>na</v>
      </c>
      <c r="K119" s="3" t="str">
        <f t="shared" si="26"/>
        <v>na</v>
      </c>
      <c r="T119">
        <v>108</v>
      </c>
      <c r="U119" t="str">
        <f t="shared" si="27"/>
        <v>na</v>
      </c>
      <c r="V119" s="3" t="str">
        <f t="shared" si="28"/>
        <v>na</v>
      </c>
      <c r="W119" s="3" t="str">
        <f t="shared" si="29"/>
        <v>na</v>
      </c>
      <c r="X119" t="str">
        <f t="shared" si="30"/>
        <v>na</v>
      </c>
      <c r="Y119" s="3" t="str">
        <f t="shared" si="35"/>
        <v>na</v>
      </c>
      <c r="Z119" s="3" t="str">
        <f t="shared" si="36"/>
        <v>na</v>
      </c>
      <c r="AA119" s="3" t="str">
        <f t="shared" si="31"/>
        <v>na</v>
      </c>
      <c r="AB119" s="3" t="str">
        <f t="shared" si="37"/>
        <v>na</v>
      </c>
      <c r="AC119" s="3" t="str">
        <f t="shared" si="32"/>
        <v>na</v>
      </c>
      <c r="AD119" s="3" t="e">
        <f t="shared" si="38"/>
        <v>#VALUE!</v>
      </c>
      <c r="AF119">
        <f t="shared" si="33"/>
        <v>108</v>
      </c>
      <c r="AG119" t="str">
        <f t="shared" si="24"/>
        <v>na</v>
      </c>
      <c r="AH119" t="e">
        <f t="shared" si="34"/>
        <v>#VALUE!</v>
      </c>
    </row>
    <row r="120" spans="1:34" x14ac:dyDescent="0.25">
      <c r="A120">
        <v>109</v>
      </c>
      <c r="J120" t="str">
        <f t="shared" si="25"/>
        <v>na</v>
      </c>
      <c r="K120" s="3" t="str">
        <f t="shared" si="26"/>
        <v>na</v>
      </c>
      <c r="T120">
        <v>109</v>
      </c>
      <c r="U120" t="str">
        <f t="shared" si="27"/>
        <v>na</v>
      </c>
      <c r="V120" s="3" t="str">
        <f t="shared" si="28"/>
        <v>na</v>
      </c>
      <c r="W120" s="3" t="str">
        <f t="shared" si="29"/>
        <v>na</v>
      </c>
      <c r="X120" t="str">
        <f t="shared" si="30"/>
        <v>na</v>
      </c>
      <c r="Y120" s="3" t="str">
        <f t="shared" si="35"/>
        <v>na</v>
      </c>
      <c r="Z120" s="3" t="str">
        <f t="shared" si="36"/>
        <v>na</v>
      </c>
      <c r="AA120" s="3" t="str">
        <f t="shared" si="31"/>
        <v>na</v>
      </c>
      <c r="AB120" s="3" t="str">
        <f t="shared" si="37"/>
        <v>na</v>
      </c>
      <c r="AC120" s="3" t="str">
        <f t="shared" si="32"/>
        <v>na</v>
      </c>
      <c r="AD120" s="3" t="e">
        <f t="shared" si="38"/>
        <v>#VALUE!</v>
      </c>
      <c r="AF120">
        <f t="shared" si="33"/>
        <v>109</v>
      </c>
      <c r="AG120" t="str">
        <f t="shared" si="24"/>
        <v>na</v>
      </c>
      <c r="AH120" t="e">
        <f t="shared" si="34"/>
        <v>#VALUE!</v>
      </c>
    </row>
    <row r="121" spans="1:34" x14ac:dyDescent="0.25">
      <c r="A121">
        <v>110</v>
      </c>
      <c r="J121" t="str">
        <f t="shared" si="25"/>
        <v>na</v>
      </c>
      <c r="K121" s="3" t="str">
        <f t="shared" si="26"/>
        <v>na</v>
      </c>
      <c r="T121">
        <v>110</v>
      </c>
      <c r="U121" t="str">
        <f t="shared" si="27"/>
        <v>na</v>
      </c>
      <c r="V121" s="3" t="str">
        <f t="shared" si="28"/>
        <v>na</v>
      </c>
      <c r="W121" s="3" t="str">
        <f t="shared" si="29"/>
        <v>na</v>
      </c>
      <c r="X121" t="str">
        <f t="shared" si="30"/>
        <v>na</v>
      </c>
      <c r="Y121" s="3" t="str">
        <f t="shared" si="35"/>
        <v>na</v>
      </c>
      <c r="Z121" s="3" t="str">
        <f t="shared" si="36"/>
        <v>na</v>
      </c>
      <c r="AA121" s="3" t="str">
        <f t="shared" si="31"/>
        <v>na</v>
      </c>
      <c r="AB121" s="3" t="str">
        <f t="shared" si="37"/>
        <v>na</v>
      </c>
      <c r="AC121" s="3" t="str">
        <f t="shared" si="32"/>
        <v>na</v>
      </c>
      <c r="AD121" s="3" t="e">
        <f t="shared" si="38"/>
        <v>#VALUE!</v>
      </c>
      <c r="AF121">
        <f t="shared" si="33"/>
        <v>110</v>
      </c>
      <c r="AG121" t="str">
        <f t="shared" si="24"/>
        <v>na</v>
      </c>
      <c r="AH121" t="e">
        <f t="shared" si="34"/>
        <v>#VALUE!</v>
      </c>
    </row>
    <row r="122" spans="1:34" x14ac:dyDescent="0.25">
      <c r="A122">
        <v>111</v>
      </c>
      <c r="J122" t="str">
        <f t="shared" si="25"/>
        <v>na</v>
      </c>
      <c r="K122" s="3" t="str">
        <f t="shared" si="26"/>
        <v>na</v>
      </c>
      <c r="T122">
        <v>111</v>
      </c>
      <c r="U122" t="str">
        <f t="shared" si="27"/>
        <v>na</v>
      </c>
      <c r="V122" s="3" t="str">
        <f t="shared" si="28"/>
        <v>na</v>
      </c>
      <c r="W122" s="3" t="str">
        <f t="shared" si="29"/>
        <v>na</v>
      </c>
      <c r="X122" t="str">
        <f t="shared" si="30"/>
        <v>na</v>
      </c>
      <c r="Y122" s="3" t="str">
        <f t="shared" si="35"/>
        <v>na</v>
      </c>
      <c r="Z122" s="3" t="str">
        <f t="shared" si="36"/>
        <v>na</v>
      </c>
      <c r="AA122" s="3" t="str">
        <f t="shared" si="31"/>
        <v>na</v>
      </c>
      <c r="AB122" s="3" t="str">
        <f t="shared" si="37"/>
        <v>na</v>
      </c>
      <c r="AC122" s="3" t="str">
        <f t="shared" si="32"/>
        <v>na</v>
      </c>
      <c r="AD122" s="3" t="e">
        <f t="shared" si="38"/>
        <v>#VALUE!</v>
      </c>
      <c r="AF122">
        <f t="shared" si="33"/>
        <v>111</v>
      </c>
      <c r="AG122" t="str">
        <f t="shared" si="24"/>
        <v>na</v>
      </c>
      <c r="AH122" t="e">
        <f t="shared" si="34"/>
        <v>#VALUE!</v>
      </c>
    </row>
    <row r="123" spans="1:34" x14ac:dyDescent="0.25">
      <c r="A123">
        <v>112</v>
      </c>
      <c r="J123" t="str">
        <f t="shared" si="25"/>
        <v>na</v>
      </c>
      <c r="K123" s="3" t="str">
        <f t="shared" si="26"/>
        <v>na</v>
      </c>
      <c r="T123">
        <v>112</v>
      </c>
      <c r="U123" t="str">
        <f t="shared" si="27"/>
        <v>na</v>
      </c>
      <c r="V123" s="3" t="str">
        <f t="shared" si="28"/>
        <v>na</v>
      </c>
      <c r="W123" s="3" t="str">
        <f t="shared" si="29"/>
        <v>na</v>
      </c>
      <c r="X123" t="str">
        <f t="shared" si="30"/>
        <v>na</v>
      </c>
      <c r="Y123" s="3" t="str">
        <f t="shared" si="35"/>
        <v>na</v>
      </c>
      <c r="Z123" s="3" t="str">
        <f t="shared" si="36"/>
        <v>na</v>
      </c>
      <c r="AA123" s="3" t="str">
        <f t="shared" si="31"/>
        <v>na</v>
      </c>
      <c r="AB123" s="3" t="str">
        <f t="shared" si="37"/>
        <v>na</v>
      </c>
      <c r="AC123" s="3" t="str">
        <f t="shared" si="32"/>
        <v>na</v>
      </c>
      <c r="AD123" s="3" t="e">
        <f t="shared" si="38"/>
        <v>#VALUE!</v>
      </c>
      <c r="AF123">
        <f t="shared" si="33"/>
        <v>112</v>
      </c>
      <c r="AG123" t="str">
        <f t="shared" si="24"/>
        <v>na</v>
      </c>
      <c r="AH123" t="e">
        <f t="shared" si="34"/>
        <v>#VALUE!</v>
      </c>
    </row>
    <row r="124" spans="1:34" x14ac:dyDescent="0.25">
      <c r="A124">
        <v>113</v>
      </c>
      <c r="J124" t="str">
        <f t="shared" si="25"/>
        <v>na</v>
      </c>
      <c r="K124" s="3" t="str">
        <f t="shared" si="26"/>
        <v>na</v>
      </c>
      <c r="T124">
        <v>113</v>
      </c>
      <c r="U124" t="str">
        <f t="shared" si="27"/>
        <v>na</v>
      </c>
      <c r="V124" s="3" t="str">
        <f t="shared" si="28"/>
        <v>na</v>
      </c>
      <c r="W124" s="3" t="str">
        <f t="shared" si="29"/>
        <v>na</v>
      </c>
      <c r="X124" t="str">
        <f t="shared" si="30"/>
        <v>na</v>
      </c>
      <c r="Y124" s="3" t="str">
        <f t="shared" si="35"/>
        <v>na</v>
      </c>
      <c r="Z124" s="3" t="str">
        <f t="shared" si="36"/>
        <v>na</v>
      </c>
      <c r="AA124" s="3" t="str">
        <f t="shared" si="31"/>
        <v>na</v>
      </c>
      <c r="AB124" s="3" t="str">
        <f t="shared" si="37"/>
        <v>na</v>
      </c>
      <c r="AC124" s="3" t="str">
        <f t="shared" si="32"/>
        <v>na</v>
      </c>
      <c r="AD124" s="3" t="e">
        <f t="shared" si="38"/>
        <v>#VALUE!</v>
      </c>
      <c r="AF124">
        <f t="shared" si="33"/>
        <v>113</v>
      </c>
      <c r="AG124" t="str">
        <f t="shared" si="24"/>
        <v>na</v>
      </c>
      <c r="AH124" t="e">
        <f t="shared" si="34"/>
        <v>#VALUE!</v>
      </c>
    </row>
    <row r="125" spans="1:34" x14ac:dyDescent="0.25">
      <c r="A125">
        <v>114</v>
      </c>
      <c r="J125" t="str">
        <f t="shared" si="25"/>
        <v>na</v>
      </c>
      <c r="K125" s="3" t="str">
        <f t="shared" si="26"/>
        <v>na</v>
      </c>
      <c r="T125">
        <v>114</v>
      </c>
      <c r="U125" t="str">
        <f t="shared" si="27"/>
        <v>na</v>
      </c>
      <c r="V125" s="3" t="str">
        <f t="shared" si="28"/>
        <v>na</v>
      </c>
      <c r="W125" s="3" t="str">
        <f t="shared" si="29"/>
        <v>na</v>
      </c>
      <c r="X125" t="str">
        <f t="shared" si="30"/>
        <v>na</v>
      </c>
      <c r="Y125" s="3" t="str">
        <f t="shared" si="35"/>
        <v>na</v>
      </c>
      <c r="Z125" s="3" t="str">
        <f t="shared" si="36"/>
        <v>na</v>
      </c>
      <c r="AA125" s="3" t="str">
        <f t="shared" si="31"/>
        <v>na</v>
      </c>
      <c r="AB125" s="3" t="str">
        <f t="shared" si="37"/>
        <v>na</v>
      </c>
      <c r="AC125" s="3" t="str">
        <f t="shared" si="32"/>
        <v>na</v>
      </c>
      <c r="AD125" s="3" t="e">
        <f t="shared" si="38"/>
        <v>#VALUE!</v>
      </c>
      <c r="AF125">
        <f t="shared" si="33"/>
        <v>114</v>
      </c>
      <c r="AG125" t="str">
        <f t="shared" si="24"/>
        <v>na</v>
      </c>
      <c r="AH125" t="e">
        <f t="shared" si="34"/>
        <v>#VALUE!</v>
      </c>
    </row>
    <row r="126" spans="1:34" x14ac:dyDescent="0.25">
      <c r="A126">
        <v>115</v>
      </c>
      <c r="J126" t="str">
        <f t="shared" si="25"/>
        <v>na</v>
      </c>
      <c r="K126" s="3" t="str">
        <f t="shared" si="26"/>
        <v>na</v>
      </c>
      <c r="T126">
        <v>115</v>
      </c>
      <c r="U126" t="str">
        <f t="shared" si="27"/>
        <v>na</v>
      </c>
      <c r="V126" s="3" t="str">
        <f t="shared" si="28"/>
        <v>na</v>
      </c>
      <c r="W126" s="3" t="str">
        <f t="shared" si="29"/>
        <v>na</v>
      </c>
      <c r="X126" t="str">
        <f t="shared" si="30"/>
        <v>na</v>
      </c>
      <c r="Y126" s="3" t="str">
        <f t="shared" si="35"/>
        <v>na</v>
      </c>
      <c r="Z126" s="3" t="str">
        <f t="shared" si="36"/>
        <v>na</v>
      </c>
      <c r="AA126" s="3" t="str">
        <f t="shared" si="31"/>
        <v>na</v>
      </c>
      <c r="AB126" s="3" t="str">
        <f t="shared" si="37"/>
        <v>na</v>
      </c>
      <c r="AC126" s="3" t="str">
        <f t="shared" si="32"/>
        <v>na</v>
      </c>
      <c r="AD126" s="3" t="e">
        <f t="shared" si="38"/>
        <v>#VALUE!</v>
      </c>
      <c r="AF126">
        <f t="shared" si="33"/>
        <v>115</v>
      </c>
      <c r="AG126" t="str">
        <f t="shared" si="24"/>
        <v>na</v>
      </c>
      <c r="AH126" t="e">
        <f t="shared" si="34"/>
        <v>#VALUE!</v>
      </c>
    </row>
    <row r="127" spans="1:34" x14ac:dyDescent="0.25">
      <c r="A127">
        <v>116</v>
      </c>
      <c r="J127" t="str">
        <f t="shared" si="25"/>
        <v>na</v>
      </c>
      <c r="K127" s="3" t="str">
        <f t="shared" si="26"/>
        <v>na</v>
      </c>
      <c r="T127">
        <v>116</v>
      </c>
      <c r="U127" t="str">
        <f t="shared" si="27"/>
        <v>na</v>
      </c>
      <c r="V127" s="3" t="str">
        <f t="shared" si="28"/>
        <v>na</v>
      </c>
      <c r="W127" s="3" t="str">
        <f t="shared" si="29"/>
        <v>na</v>
      </c>
      <c r="X127" t="str">
        <f t="shared" si="30"/>
        <v>na</v>
      </c>
      <c r="Y127" s="3" t="str">
        <f t="shared" si="35"/>
        <v>na</v>
      </c>
      <c r="Z127" s="3" t="str">
        <f t="shared" si="36"/>
        <v>na</v>
      </c>
      <c r="AA127" s="3" t="str">
        <f t="shared" si="31"/>
        <v>na</v>
      </c>
      <c r="AB127" s="3" t="str">
        <f t="shared" si="37"/>
        <v>na</v>
      </c>
      <c r="AC127" s="3" t="str">
        <f t="shared" si="32"/>
        <v>na</v>
      </c>
      <c r="AD127" s="3" t="e">
        <f t="shared" si="38"/>
        <v>#VALUE!</v>
      </c>
      <c r="AF127">
        <f t="shared" si="33"/>
        <v>116</v>
      </c>
      <c r="AG127" t="str">
        <f t="shared" si="24"/>
        <v>na</v>
      </c>
      <c r="AH127" t="e">
        <f t="shared" si="34"/>
        <v>#VALUE!</v>
      </c>
    </row>
    <row r="128" spans="1:34" x14ac:dyDescent="0.25">
      <c r="A128">
        <v>117</v>
      </c>
      <c r="J128" t="str">
        <f t="shared" si="25"/>
        <v>na</v>
      </c>
      <c r="K128" s="3" t="str">
        <f t="shared" si="26"/>
        <v>na</v>
      </c>
      <c r="T128">
        <v>117</v>
      </c>
      <c r="U128" t="str">
        <f t="shared" si="27"/>
        <v>na</v>
      </c>
      <c r="V128" s="3" t="str">
        <f t="shared" si="28"/>
        <v>na</v>
      </c>
      <c r="W128" s="3" t="str">
        <f t="shared" si="29"/>
        <v>na</v>
      </c>
      <c r="X128" t="str">
        <f t="shared" si="30"/>
        <v>na</v>
      </c>
      <c r="Y128" s="3" t="str">
        <f t="shared" si="35"/>
        <v>na</v>
      </c>
      <c r="Z128" s="3" t="str">
        <f t="shared" si="36"/>
        <v>na</v>
      </c>
      <c r="AA128" s="3" t="str">
        <f t="shared" si="31"/>
        <v>na</v>
      </c>
      <c r="AB128" s="3" t="str">
        <f t="shared" si="37"/>
        <v>na</v>
      </c>
      <c r="AC128" s="3" t="str">
        <f t="shared" si="32"/>
        <v>na</v>
      </c>
      <c r="AD128" s="3" t="e">
        <f t="shared" si="38"/>
        <v>#VALUE!</v>
      </c>
      <c r="AF128">
        <f t="shared" si="33"/>
        <v>117</v>
      </c>
      <c r="AG128" t="str">
        <f t="shared" si="24"/>
        <v>na</v>
      </c>
      <c r="AH128" t="e">
        <f t="shared" si="34"/>
        <v>#VALUE!</v>
      </c>
    </row>
    <row r="129" spans="1:34" x14ac:dyDescent="0.25">
      <c r="A129">
        <v>118</v>
      </c>
      <c r="J129" t="str">
        <f t="shared" si="25"/>
        <v>na</v>
      </c>
      <c r="K129" s="3" t="str">
        <f t="shared" si="26"/>
        <v>na</v>
      </c>
      <c r="T129">
        <v>118</v>
      </c>
      <c r="U129" t="str">
        <f t="shared" si="27"/>
        <v>na</v>
      </c>
      <c r="V129" s="3" t="str">
        <f t="shared" si="28"/>
        <v>na</v>
      </c>
      <c r="W129" s="3" t="str">
        <f t="shared" si="29"/>
        <v>na</v>
      </c>
      <c r="X129" t="str">
        <f t="shared" si="30"/>
        <v>na</v>
      </c>
      <c r="Y129" s="3" t="str">
        <f t="shared" si="35"/>
        <v>na</v>
      </c>
      <c r="Z129" s="3" t="str">
        <f t="shared" si="36"/>
        <v>na</v>
      </c>
      <c r="AA129" s="3" t="str">
        <f t="shared" si="31"/>
        <v>na</v>
      </c>
      <c r="AB129" s="3" t="str">
        <f t="shared" si="37"/>
        <v>na</v>
      </c>
      <c r="AC129" s="3" t="str">
        <f t="shared" si="32"/>
        <v>na</v>
      </c>
      <c r="AD129" s="3" t="e">
        <f t="shared" si="38"/>
        <v>#VALUE!</v>
      </c>
      <c r="AF129">
        <f t="shared" si="33"/>
        <v>118</v>
      </c>
      <c r="AG129" t="str">
        <f t="shared" si="24"/>
        <v>na</v>
      </c>
      <c r="AH129" t="e">
        <f t="shared" si="34"/>
        <v>#VALUE!</v>
      </c>
    </row>
    <row r="130" spans="1:34" x14ac:dyDescent="0.25">
      <c r="A130">
        <v>119</v>
      </c>
      <c r="J130" t="str">
        <f t="shared" si="25"/>
        <v>na</v>
      </c>
      <c r="K130" s="3" t="str">
        <f t="shared" si="26"/>
        <v>na</v>
      </c>
      <c r="T130">
        <v>119</v>
      </c>
      <c r="U130" t="str">
        <f t="shared" si="27"/>
        <v>na</v>
      </c>
      <c r="V130" s="3" t="str">
        <f t="shared" si="28"/>
        <v>na</v>
      </c>
      <c r="W130" s="3" t="str">
        <f t="shared" si="29"/>
        <v>na</v>
      </c>
      <c r="X130" t="str">
        <f t="shared" si="30"/>
        <v>na</v>
      </c>
      <c r="Y130" s="3" t="str">
        <f t="shared" si="35"/>
        <v>na</v>
      </c>
      <c r="Z130" s="3" t="str">
        <f t="shared" si="36"/>
        <v>na</v>
      </c>
      <c r="AA130" s="3" t="str">
        <f t="shared" si="31"/>
        <v>na</v>
      </c>
      <c r="AB130" s="3" t="str">
        <f t="shared" si="37"/>
        <v>na</v>
      </c>
      <c r="AC130" s="3" t="str">
        <f t="shared" si="32"/>
        <v>na</v>
      </c>
      <c r="AD130" s="3" t="e">
        <f t="shared" si="38"/>
        <v>#VALUE!</v>
      </c>
      <c r="AF130">
        <f t="shared" si="33"/>
        <v>119</v>
      </c>
      <c r="AG130" t="str">
        <f t="shared" si="24"/>
        <v>na</v>
      </c>
      <c r="AH130" t="e">
        <f t="shared" si="34"/>
        <v>#VALUE!</v>
      </c>
    </row>
    <row r="131" spans="1:34" x14ac:dyDescent="0.25">
      <c r="A131">
        <v>120</v>
      </c>
      <c r="J131" t="str">
        <f t="shared" si="25"/>
        <v>na</v>
      </c>
      <c r="K131" s="3" t="str">
        <f t="shared" si="26"/>
        <v>na</v>
      </c>
      <c r="T131">
        <v>120</v>
      </c>
      <c r="U131" t="str">
        <f t="shared" si="27"/>
        <v>na</v>
      </c>
      <c r="V131" s="3" t="str">
        <f t="shared" si="28"/>
        <v>na</v>
      </c>
      <c r="W131" s="3" t="str">
        <f t="shared" si="29"/>
        <v>na</v>
      </c>
      <c r="X131" t="str">
        <f t="shared" si="30"/>
        <v>na</v>
      </c>
      <c r="Y131" s="3" t="str">
        <f t="shared" si="35"/>
        <v>na</v>
      </c>
      <c r="Z131" s="3" t="str">
        <f t="shared" si="36"/>
        <v>na</v>
      </c>
      <c r="AA131" s="3" t="str">
        <f t="shared" si="31"/>
        <v>na</v>
      </c>
      <c r="AB131" s="3" t="str">
        <f t="shared" si="37"/>
        <v>na</v>
      </c>
      <c r="AC131" s="3" t="str">
        <f t="shared" si="32"/>
        <v>na</v>
      </c>
      <c r="AD131" s="3" t="e">
        <f t="shared" si="38"/>
        <v>#VALUE!</v>
      </c>
      <c r="AF131">
        <f t="shared" si="33"/>
        <v>120</v>
      </c>
      <c r="AG131" t="str">
        <f t="shared" si="24"/>
        <v>na</v>
      </c>
      <c r="AH131" t="e">
        <f t="shared" si="34"/>
        <v>#VALUE!</v>
      </c>
    </row>
    <row r="132" spans="1:34" x14ac:dyDescent="0.25">
      <c r="A132">
        <v>121</v>
      </c>
      <c r="J132" t="str">
        <f t="shared" si="25"/>
        <v>na</v>
      </c>
      <c r="K132" s="3" t="str">
        <f t="shared" si="26"/>
        <v>na</v>
      </c>
      <c r="T132">
        <v>121</v>
      </c>
      <c r="U132" t="str">
        <f t="shared" si="27"/>
        <v>na</v>
      </c>
      <c r="V132" s="3" t="str">
        <f t="shared" si="28"/>
        <v>na</v>
      </c>
      <c r="W132" s="3" t="str">
        <f t="shared" si="29"/>
        <v>na</v>
      </c>
      <c r="X132" t="str">
        <f t="shared" si="30"/>
        <v>na</v>
      </c>
      <c r="Y132" s="3" t="str">
        <f t="shared" si="35"/>
        <v>na</v>
      </c>
      <c r="Z132" s="3" t="str">
        <f t="shared" si="36"/>
        <v>na</v>
      </c>
      <c r="AA132" s="3" t="str">
        <f t="shared" si="31"/>
        <v>na</v>
      </c>
      <c r="AB132" s="3" t="str">
        <f t="shared" si="37"/>
        <v>na</v>
      </c>
      <c r="AC132" s="3" t="str">
        <f t="shared" si="32"/>
        <v>na</v>
      </c>
      <c r="AD132" s="3" t="e">
        <f t="shared" si="38"/>
        <v>#VALUE!</v>
      </c>
      <c r="AF132">
        <f t="shared" si="33"/>
        <v>121</v>
      </c>
      <c r="AG132" t="str">
        <f t="shared" si="24"/>
        <v>na</v>
      </c>
      <c r="AH132" t="e">
        <f t="shared" si="34"/>
        <v>#VALUE!</v>
      </c>
    </row>
    <row r="133" spans="1:34" x14ac:dyDescent="0.25">
      <c r="A133">
        <v>122</v>
      </c>
      <c r="J133" t="str">
        <f t="shared" si="25"/>
        <v>na</v>
      </c>
      <c r="K133" s="3" t="str">
        <f t="shared" si="26"/>
        <v>na</v>
      </c>
      <c r="T133">
        <v>122</v>
      </c>
      <c r="U133" t="str">
        <f t="shared" si="27"/>
        <v>na</v>
      </c>
      <c r="V133" s="3" t="str">
        <f t="shared" si="28"/>
        <v>na</v>
      </c>
      <c r="W133" s="3" t="str">
        <f t="shared" si="29"/>
        <v>na</v>
      </c>
      <c r="X133" t="str">
        <f t="shared" si="30"/>
        <v>na</v>
      </c>
      <c r="Y133" s="3" t="str">
        <f t="shared" si="35"/>
        <v>na</v>
      </c>
      <c r="Z133" s="3" t="str">
        <f t="shared" si="36"/>
        <v>na</v>
      </c>
      <c r="AA133" s="3" t="str">
        <f t="shared" si="31"/>
        <v>na</v>
      </c>
      <c r="AB133" s="3" t="str">
        <f t="shared" si="37"/>
        <v>na</v>
      </c>
      <c r="AC133" s="3" t="str">
        <f t="shared" si="32"/>
        <v>na</v>
      </c>
      <c r="AD133" s="3" t="e">
        <f t="shared" si="38"/>
        <v>#VALUE!</v>
      </c>
      <c r="AF133">
        <f t="shared" si="33"/>
        <v>122</v>
      </c>
      <c r="AG133" t="str">
        <f t="shared" si="24"/>
        <v>na</v>
      </c>
      <c r="AH133" t="e">
        <f t="shared" si="34"/>
        <v>#VALUE!</v>
      </c>
    </row>
    <row r="134" spans="1:34" x14ac:dyDescent="0.25">
      <c r="A134">
        <v>123</v>
      </c>
      <c r="J134" t="str">
        <f t="shared" si="25"/>
        <v>na</v>
      </c>
      <c r="K134" s="3" t="str">
        <f t="shared" si="26"/>
        <v>na</v>
      </c>
      <c r="T134">
        <v>123</v>
      </c>
      <c r="U134" t="str">
        <f t="shared" si="27"/>
        <v>na</v>
      </c>
      <c r="V134" s="3" t="str">
        <f t="shared" si="28"/>
        <v>na</v>
      </c>
      <c r="W134" s="3" t="str">
        <f t="shared" si="29"/>
        <v>na</v>
      </c>
      <c r="X134" t="str">
        <f t="shared" si="30"/>
        <v>na</v>
      </c>
      <c r="Y134" s="3" t="str">
        <f t="shared" si="35"/>
        <v>na</v>
      </c>
      <c r="Z134" s="3" t="str">
        <f t="shared" si="36"/>
        <v>na</v>
      </c>
      <c r="AA134" s="3" t="str">
        <f t="shared" si="31"/>
        <v>na</v>
      </c>
      <c r="AB134" s="3" t="str">
        <f t="shared" si="37"/>
        <v>na</v>
      </c>
      <c r="AC134" s="3" t="str">
        <f t="shared" si="32"/>
        <v>na</v>
      </c>
      <c r="AD134" s="3" t="e">
        <f t="shared" si="38"/>
        <v>#VALUE!</v>
      </c>
      <c r="AF134">
        <f t="shared" si="33"/>
        <v>123</v>
      </c>
      <c r="AG134" t="str">
        <f t="shared" si="24"/>
        <v>na</v>
      </c>
      <c r="AH134" t="e">
        <f t="shared" si="34"/>
        <v>#VALUE!</v>
      </c>
    </row>
    <row r="135" spans="1:34" x14ac:dyDescent="0.25">
      <c r="A135">
        <v>124</v>
      </c>
      <c r="J135" t="str">
        <f t="shared" si="25"/>
        <v>na</v>
      </c>
      <c r="K135" s="3" t="str">
        <f t="shared" si="26"/>
        <v>na</v>
      </c>
      <c r="T135">
        <v>124</v>
      </c>
      <c r="U135" t="str">
        <f t="shared" si="27"/>
        <v>na</v>
      </c>
      <c r="V135" s="3" t="str">
        <f t="shared" si="28"/>
        <v>na</v>
      </c>
      <c r="W135" s="3" t="str">
        <f t="shared" si="29"/>
        <v>na</v>
      </c>
      <c r="X135" t="str">
        <f t="shared" si="30"/>
        <v>na</v>
      </c>
      <c r="Y135" s="3" t="str">
        <f t="shared" si="35"/>
        <v>na</v>
      </c>
      <c r="Z135" s="3" t="str">
        <f t="shared" si="36"/>
        <v>na</v>
      </c>
      <c r="AA135" s="3" t="str">
        <f t="shared" si="31"/>
        <v>na</v>
      </c>
      <c r="AB135" s="3" t="str">
        <f t="shared" si="37"/>
        <v>na</v>
      </c>
      <c r="AC135" s="3" t="str">
        <f t="shared" si="32"/>
        <v>na</v>
      </c>
      <c r="AD135" s="3" t="e">
        <f t="shared" si="38"/>
        <v>#VALUE!</v>
      </c>
      <c r="AF135">
        <f t="shared" si="33"/>
        <v>124</v>
      </c>
      <c r="AG135" t="str">
        <f t="shared" si="24"/>
        <v>na</v>
      </c>
      <c r="AH135" t="e">
        <f t="shared" si="34"/>
        <v>#VALUE!</v>
      </c>
    </row>
    <row r="136" spans="1:34" x14ac:dyDescent="0.25">
      <c r="A136">
        <v>125</v>
      </c>
      <c r="J136" t="str">
        <f t="shared" si="25"/>
        <v>na</v>
      </c>
      <c r="K136" s="3" t="str">
        <f t="shared" si="26"/>
        <v>na</v>
      </c>
      <c r="T136">
        <v>125</v>
      </c>
      <c r="U136" t="str">
        <f t="shared" si="27"/>
        <v>na</v>
      </c>
      <c r="V136" s="3" t="str">
        <f t="shared" si="28"/>
        <v>na</v>
      </c>
      <c r="W136" s="3" t="str">
        <f t="shared" si="29"/>
        <v>na</v>
      </c>
      <c r="X136" t="str">
        <f t="shared" si="30"/>
        <v>na</v>
      </c>
      <c r="Y136" s="3" t="str">
        <f t="shared" si="35"/>
        <v>na</v>
      </c>
      <c r="Z136" s="3" t="str">
        <f t="shared" si="36"/>
        <v>na</v>
      </c>
      <c r="AA136" s="3" t="str">
        <f t="shared" si="31"/>
        <v>na</v>
      </c>
      <c r="AB136" s="3" t="str">
        <f t="shared" si="37"/>
        <v>na</v>
      </c>
      <c r="AC136" s="3" t="str">
        <f t="shared" si="32"/>
        <v>na</v>
      </c>
      <c r="AD136" s="3" t="e">
        <f t="shared" si="38"/>
        <v>#VALUE!</v>
      </c>
      <c r="AF136">
        <f t="shared" si="33"/>
        <v>125</v>
      </c>
      <c r="AG136" t="str">
        <f t="shared" si="24"/>
        <v>na</v>
      </c>
      <c r="AH136" t="e">
        <f t="shared" si="34"/>
        <v>#VALUE!</v>
      </c>
    </row>
    <row r="137" spans="1:34" x14ac:dyDescent="0.25">
      <c r="A137">
        <v>126</v>
      </c>
      <c r="J137" t="str">
        <f t="shared" si="25"/>
        <v>na</v>
      </c>
      <c r="K137" s="3" t="str">
        <f t="shared" si="26"/>
        <v>na</v>
      </c>
      <c r="T137">
        <v>126</v>
      </c>
      <c r="U137" t="str">
        <f t="shared" si="27"/>
        <v>na</v>
      </c>
      <c r="V137" s="3" t="str">
        <f t="shared" si="28"/>
        <v>na</v>
      </c>
      <c r="W137" s="3" t="str">
        <f t="shared" si="29"/>
        <v>na</v>
      </c>
      <c r="X137" t="str">
        <f t="shared" si="30"/>
        <v>na</v>
      </c>
      <c r="Y137" s="3" t="str">
        <f t="shared" si="35"/>
        <v>na</v>
      </c>
      <c r="Z137" s="3" t="str">
        <f t="shared" si="36"/>
        <v>na</v>
      </c>
      <c r="AA137" s="3" t="str">
        <f t="shared" si="31"/>
        <v>na</v>
      </c>
      <c r="AB137" s="3" t="str">
        <f t="shared" si="37"/>
        <v>na</v>
      </c>
      <c r="AC137" s="3" t="str">
        <f t="shared" si="32"/>
        <v>na</v>
      </c>
      <c r="AD137" s="3" t="e">
        <f t="shared" si="38"/>
        <v>#VALUE!</v>
      </c>
      <c r="AF137">
        <f t="shared" si="33"/>
        <v>126</v>
      </c>
      <c r="AG137" t="str">
        <f t="shared" si="24"/>
        <v>na</v>
      </c>
      <c r="AH137" t="e">
        <f t="shared" si="34"/>
        <v>#VALUE!</v>
      </c>
    </row>
    <row r="138" spans="1:34" x14ac:dyDescent="0.25">
      <c r="A138">
        <v>127</v>
      </c>
      <c r="J138" t="str">
        <f t="shared" si="25"/>
        <v>na</v>
      </c>
      <c r="K138" s="3" t="str">
        <f t="shared" si="26"/>
        <v>na</v>
      </c>
      <c r="T138">
        <v>127</v>
      </c>
      <c r="U138" t="str">
        <f t="shared" si="27"/>
        <v>na</v>
      </c>
      <c r="V138" s="3" t="str">
        <f t="shared" si="28"/>
        <v>na</v>
      </c>
      <c r="W138" s="3" t="str">
        <f t="shared" si="29"/>
        <v>na</v>
      </c>
      <c r="X138" t="str">
        <f t="shared" si="30"/>
        <v>na</v>
      </c>
      <c r="Y138" s="3" t="str">
        <f t="shared" si="35"/>
        <v>na</v>
      </c>
      <c r="Z138" s="3" t="str">
        <f t="shared" si="36"/>
        <v>na</v>
      </c>
      <c r="AA138" s="3" t="str">
        <f t="shared" si="31"/>
        <v>na</v>
      </c>
      <c r="AB138" s="3" t="str">
        <f t="shared" si="37"/>
        <v>na</v>
      </c>
      <c r="AC138" s="3" t="str">
        <f t="shared" si="32"/>
        <v>na</v>
      </c>
      <c r="AD138" s="3" t="e">
        <f t="shared" si="38"/>
        <v>#VALUE!</v>
      </c>
      <c r="AF138">
        <f t="shared" si="33"/>
        <v>127</v>
      </c>
      <c r="AG138" t="str">
        <f t="shared" si="24"/>
        <v>na</v>
      </c>
      <c r="AH138" t="e">
        <f t="shared" si="34"/>
        <v>#VALUE!</v>
      </c>
    </row>
    <row r="139" spans="1:34" x14ac:dyDescent="0.25">
      <c r="A139">
        <v>128</v>
      </c>
      <c r="J139" t="str">
        <f t="shared" si="25"/>
        <v>na</v>
      </c>
      <c r="K139" s="3" t="str">
        <f t="shared" si="26"/>
        <v>na</v>
      </c>
      <c r="T139">
        <v>128</v>
      </c>
      <c r="U139" t="str">
        <f t="shared" si="27"/>
        <v>na</v>
      </c>
      <c r="V139" s="3" t="str">
        <f t="shared" si="28"/>
        <v>na</v>
      </c>
      <c r="W139" s="3" t="str">
        <f t="shared" si="29"/>
        <v>na</v>
      </c>
      <c r="X139" t="str">
        <f t="shared" si="30"/>
        <v>na</v>
      </c>
      <c r="Y139" s="3" t="str">
        <f t="shared" si="35"/>
        <v>na</v>
      </c>
      <c r="Z139" s="3" t="str">
        <f t="shared" si="36"/>
        <v>na</v>
      </c>
      <c r="AA139" s="3" t="str">
        <f t="shared" si="31"/>
        <v>na</v>
      </c>
      <c r="AB139" s="3" t="str">
        <f t="shared" si="37"/>
        <v>na</v>
      </c>
      <c r="AC139" s="3" t="str">
        <f t="shared" si="32"/>
        <v>na</v>
      </c>
      <c r="AD139" s="3" t="e">
        <f t="shared" si="38"/>
        <v>#VALUE!</v>
      </c>
      <c r="AF139">
        <f t="shared" si="33"/>
        <v>128</v>
      </c>
      <c r="AG139" t="str">
        <f t="shared" si="24"/>
        <v>na</v>
      </c>
      <c r="AH139" t="e">
        <f t="shared" si="34"/>
        <v>#VALUE!</v>
      </c>
    </row>
    <row r="140" spans="1:34" x14ac:dyDescent="0.25">
      <c r="A140">
        <v>129</v>
      </c>
      <c r="J140" t="str">
        <f t="shared" si="25"/>
        <v>na</v>
      </c>
      <c r="K140" s="3" t="str">
        <f t="shared" si="26"/>
        <v>na</v>
      </c>
      <c r="T140">
        <v>129</v>
      </c>
      <c r="U140" t="str">
        <f t="shared" si="27"/>
        <v>na</v>
      </c>
      <c r="V140" s="3" t="str">
        <f t="shared" si="28"/>
        <v>na</v>
      </c>
      <c r="W140" s="3" t="str">
        <f t="shared" si="29"/>
        <v>na</v>
      </c>
      <c r="X140" t="str">
        <f t="shared" si="30"/>
        <v>na</v>
      </c>
      <c r="Y140" s="3" t="str">
        <f t="shared" ref="Y140:Y171" si="39">IF(T140&lt;($AD$4+1),(W140-X140)^2,"na")</f>
        <v>na</v>
      </c>
      <c r="Z140" s="3" t="str">
        <f t="shared" ref="Z140:Z161" si="40">IF(T140&lt;($AD$4+1),$Y$3,"na")</f>
        <v>na</v>
      </c>
      <c r="AA140" s="3" t="str">
        <f t="shared" si="31"/>
        <v>na</v>
      </c>
      <c r="AB140" s="3" t="str">
        <f t="shared" ref="AB140:AB161" si="41">IF(T140&lt;($AD$5+1),$Y$4,"na")</f>
        <v>na</v>
      </c>
      <c r="AC140" s="3" t="str">
        <f t="shared" si="32"/>
        <v>na</v>
      </c>
      <c r="AD140" s="3" t="e">
        <f t="shared" ref="AD140:AD161" si="42">IF(U140&gt;0,V140*$Y$6+$Y$7,"na")</f>
        <v>#VALUE!</v>
      </c>
      <c r="AF140">
        <f t="shared" si="33"/>
        <v>129</v>
      </c>
      <c r="AG140" t="str">
        <f t="shared" ref="AG140:AG161" si="43">U140</f>
        <v>na</v>
      </c>
      <c r="AH140" t="e">
        <f t="shared" si="34"/>
        <v>#VALUE!</v>
      </c>
    </row>
    <row r="141" spans="1:34" x14ac:dyDescent="0.25">
      <c r="A141">
        <v>130</v>
      </c>
      <c r="J141" t="str">
        <f t="shared" ref="J141:J161" si="44">U141</f>
        <v>na</v>
      </c>
      <c r="K141" s="3" t="str">
        <f t="shared" ref="K141:K161" si="45">W141</f>
        <v>na</v>
      </c>
      <c r="T141">
        <v>130</v>
      </c>
      <c r="U141" t="str">
        <f t="shared" ref="U141:U161" si="46">IF(F141&gt;0,F141,"na")</f>
        <v>na</v>
      </c>
      <c r="V141" s="3" t="str">
        <f t="shared" ref="V141:V161" si="47">IF(F141&gt;0,G141,"na")</f>
        <v>na</v>
      </c>
      <c r="W141" s="3" t="str">
        <f t="shared" ref="W141:W161" si="48">IFERROR(AD141,"na")</f>
        <v>na</v>
      </c>
      <c r="X141" t="str">
        <f t="shared" ref="X141:X161" si="49">IF(F141&gt;0,H141,"na")</f>
        <v>na</v>
      </c>
      <c r="Y141" s="3" t="str">
        <f t="shared" si="39"/>
        <v>na</v>
      </c>
      <c r="Z141" s="3" t="str">
        <f t="shared" si="40"/>
        <v>na</v>
      </c>
      <c r="AA141" s="3" t="str">
        <f t="shared" ref="AA141:AA161" si="50">IF($T141&lt;($AD$4+1),(X141-Z141)^2,"na")</f>
        <v>na</v>
      </c>
      <c r="AB141" s="3" t="str">
        <f t="shared" si="41"/>
        <v>na</v>
      </c>
      <c r="AC141" s="3" t="str">
        <f t="shared" ref="AC141:AC161" si="51">IF($T141&lt;($AD$4+1),(X141-AB141)^2,"na")</f>
        <v>na</v>
      </c>
      <c r="AD141" s="3" t="e">
        <f t="shared" si="42"/>
        <v>#VALUE!</v>
      </c>
      <c r="AF141">
        <f t="shared" ref="AF141:AF161" si="52">T141</f>
        <v>130</v>
      </c>
      <c r="AG141" t="str">
        <f t="shared" si="43"/>
        <v>na</v>
      </c>
      <c r="AH141" t="e">
        <f t="shared" ref="AH141:AH161" si="53">W141*1</f>
        <v>#VALUE!</v>
      </c>
    </row>
    <row r="142" spans="1:34" x14ac:dyDescent="0.25">
      <c r="A142">
        <v>131</v>
      </c>
      <c r="J142" t="str">
        <f t="shared" si="44"/>
        <v>na</v>
      </c>
      <c r="K142" s="3" t="str">
        <f t="shared" si="45"/>
        <v>na</v>
      </c>
      <c r="T142">
        <v>131</v>
      </c>
      <c r="U142" t="str">
        <f t="shared" si="46"/>
        <v>na</v>
      </c>
      <c r="V142" s="3" t="str">
        <f t="shared" si="47"/>
        <v>na</v>
      </c>
      <c r="W142" s="3" t="str">
        <f t="shared" si="48"/>
        <v>na</v>
      </c>
      <c r="X142" t="str">
        <f t="shared" si="49"/>
        <v>na</v>
      </c>
      <c r="Y142" s="3" t="str">
        <f t="shared" si="39"/>
        <v>na</v>
      </c>
      <c r="Z142" s="3" t="str">
        <f t="shared" si="40"/>
        <v>na</v>
      </c>
      <c r="AA142" s="3" t="str">
        <f t="shared" si="50"/>
        <v>na</v>
      </c>
      <c r="AB142" s="3" t="str">
        <f t="shared" si="41"/>
        <v>na</v>
      </c>
      <c r="AC142" s="3" t="str">
        <f t="shared" si="51"/>
        <v>na</v>
      </c>
      <c r="AD142" s="3" t="e">
        <f t="shared" si="42"/>
        <v>#VALUE!</v>
      </c>
      <c r="AF142">
        <f t="shared" si="52"/>
        <v>131</v>
      </c>
      <c r="AG142" t="str">
        <f t="shared" si="43"/>
        <v>na</v>
      </c>
      <c r="AH142" t="e">
        <f t="shared" si="53"/>
        <v>#VALUE!</v>
      </c>
    </row>
    <row r="143" spans="1:34" x14ac:dyDescent="0.25">
      <c r="A143">
        <v>132</v>
      </c>
      <c r="J143" t="str">
        <f t="shared" si="44"/>
        <v>na</v>
      </c>
      <c r="K143" s="3" t="str">
        <f t="shared" si="45"/>
        <v>na</v>
      </c>
      <c r="T143">
        <v>132</v>
      </c>
      <c r="U143" t="str">
        <f t="shared" si="46"/>
        <v>na</v>
      </c>
      <c r="V143" s="3" t="str">
        <f t="shared" si="47"/>
        <v>na</v>
      </c>
      <c r="W143" s="3" t="str">
        <f t="shared" si="48"/>
        <v>na</v>
      </c>
      <c r="X143" t="str">
        <f t="shared" si="49"/>
        <v>na</v>
      </c>
      <c r="Y143" s="3" t="str">
        <f t="shared" si="39"/>
        <v>na</v>
      </c>
      <c r="Z143" s="3" t="str">
        <f t="shared" si="40"/>
        <v>na</v>
      </c>
      <c r="AA143" s="3" t="str">
        <f t="shared" si="50"/>
        <v>na</v>
      </c>
      <c r="AB143" s="3" t="str">
        <f t="shared" si="41"/>
        <v>na</v>
      </c>
      <c r="AC143" s="3" t="str">
        <f t="shared" si="51"/>
        <v>na</v>
      </c>
      <c r="AD143" s="3" t="e">
        <f t="shared" si="42"/>
        <v>#VALUE!</v>
      </c>
      <c r="AF143">
        <f t="shared" si="52"/>
        <v>132</v>
      </c>
      <c r="AG143" t="str">
        <f t="shared" si="43"/>
        <v>na</v>
      </c>
      <c r="AH143" t="e">
        <f t="shared" si="53"/>
        <v>#VALUE!</v>
      </c>
    </row>
    <row r="144" spans="1:34" x14ac:dyDescent="0.25">
      <c r="A144">
        <v>133</v>
      </c>
      <c r="J144" t="str">
        <f t="shared" si="44"/>
        <v>na</v>
      </c>
      <c r="K144" s="3" t="str">
        <f t="shared" si="45"/>
        <v>na</v>
      </c>
      <c r="T144">
        <v>133</v>
      </c>
      <c r="U144" t="str">
        <f t="shared" si="46"/>
        <v>na</v>
      </c>
      <c r="V144" s="3" t="str">
        <f t="shared" si="47"/>
        <v>na</v>
      </c>
      <c r="W144" s="3" t="str">
        <f t="shared" si="48"/>
        <v>na</v>
      </c>
      <c r="X144" t="str">
        <f t="shared" si="49"/>
        <v>na</v>
      </c>
      <c r="Y144" s="3" t="str">
        <f t="shared" si="39"/>
        <v>na</v>
      </c>
      <c r="Z144" s="3" t="str">
        <f t="shared" si="40"/>
        <v>na</v>
      </c>
      <c r="AA144" s="3" t="str">
        <f t="shared" si="50"/>
        <v>na</v>
      </c>
      <c r="AB144" s="3" t="str">
        <f t="shared" si="41"/>
        <v>na</v>
      </c>
      <c r="AC144" s="3" t="str">
        <f t="shared" si="51"/>
        <v>na</v>
      </c>
      <c r="AD144" s="3" t="e">
        <f t="shared" si="42"/>
        <v>#VALUE!</v>
      </c>
      <c r="AF144">
        <f t="shared" si="52"/>
        <v>133</v>
      </c>
      <c r="AG144" t="str">
        <f t="shared" si="43"/>
        <v>na</v>
      </c>
      <c r="AH144" t="e">
        <f t="shared" si="53"/>
        <v>#VALUE!</v>
      </c>
    </row>
    <row r="145" spans="1:34" x14ac:dyDescent="0.25">
      <c r="A145">
        <v>134</v>
      </c>
      <c r="J145" t="str">
        <f t="shared" si="44"/>
        <v>na</v>
      </c>
      <c r="K145" s="3" t="str">
        <f t="shared" si="45"/>
        <v>na</v>
      </c>
      <c r="T145">
        <v>134</v>
      </c>
      <c r="U145" t="str">
        <f t="shared" si="46"/>
        <v>na</v>
      </c>
      <c r="V145" s="3" t="str">
        <f t="shared" si="47"/>
        <v>na</v>
      </c>
      <c r="W145" s="3" t="str">
        <f t="shared" si="48"/>
        <v>na</v>
      </c>
      <c r="X145" t="str">
        <f t="shared" si="49"/>
        <v>na</v>
      </c>
      <c r="Y145" s="3" t="str">
        <f t="shared" si="39"/>
        <v>na</v>
      </c>
      <c r="Z145" s="3" t="str">
        <f t="shared" si="40"/>
        <v>na</v>
      </c>
      <c r="AA145" s="3" t="str">
        <f t="shared" si="50"/>
        <v>na</v>
      </c>
      <c r="AB145" s="3" t="str">
        <f t="shared" si="41"/>
        <v>na</v>
      </c>
      <c r="AC145" s="3" t="str">
        <f t="shared" si="51"/>
        <v>na</v>
      </c>
      <c r="AD145" s="3" t="e">
        <f t="shared" si="42"/>
        <v>#VALUE!</v>
      </c>
      <c r="AF145">
        <f t="shared" si="52"/>
        <v>134</v>
      </c>
      <c r="AG145" t="str">
        <f t="shared" si="43"/>
        <v>na</v>
      </c>
      <c r="AH145" t="e">
        <f t="shared" si="53"/>
        <v>#VALUE!</v>
      </c>
    </row>
    <row r="146" spans="1:34" x14ac:dyDescent="0.25">
      <c r="A146">
        <v>135</v>
      </c>
      <c r="J146" t="str">
        <f t="shared" si="44"/>
        <v>na</v>
      </c>
      <c r="K146" s="3" t="str">
        <f t="shared" si="45"/>
        <v>na</v>
      </c>
      <c r="T146">
        <v>135</v>
      </c>
      <c r="U146" t="str">
        <f t="shared" si="46"/>
        <v>na</v>
      </c>
      <c r="V146" s="3" t="str">
        <f t="shared" si="47"/>
        <v>na</v>
      </c>
      <c r="W146" s="3" t="str">
        <f t="shared" si="48"/>
        <v>na</v>
      </c>
      <c r="X146" t="str">
        <f t="shared" si="49"/>
        <v>na</v>
      </c>
      <c r="Y146" s="3" t="str">
        <f t="shared" si="39"/>
        <v>na</v>
      </c>
      <c r="Z146" s="3" t="str">
        <f t="shared" si="40"/>
        <v>na</v>
      </c>
      <c r="AA146" s="3" t="str">
        <f t="shared" si="50"/>
        <v>na</v>
      </c>
      <c r="AB146" s="3" t="str">
        <f t="shared" si="41"/>
        <v>na</v>
      </c>
      <c r="AC146" s="3" t="str">
        <f t="shared" si="51"/>
        <v>na</v>
      </c>
      <c r="AD146" s="3" t="e">
        <f t="shared" si="42"/>
        <v>#VALUE!</v>
      </c>
      <c r="AF146">
        <f t="shared" si="52"/>
        <v>135</v>
      </c>
      <c r="AG146" t="str">
        <f t="shared" si="43"/>
        <v>na</v>
      </c>
      <c r="AH146" t="e">
        <f t="shared" si="53"/>
        <v>#VALUE!</v>
      </c>
    </row>
    <row r="147" spans="1:34" x14ac:dyDescent="0.25">
      <c r="A147">
        <v>136</v>
      </c>
      <c r="J147" t="str">
        <f t="shared" si="44"/>
        <v>na</v>
      </c>
      <c r="K147" s="3" t="str">
        <f t="shared" si="45"/>
        <v>na</v>
      </c>
      <c r="T147">
        <v>136</v>
      </c>
      <c r="U147" t="str">
        <f t="shared" si="46"/>
        <v>na</v>
      </c>
      <c r="V147" s="3" t="str">
        <f t="shared" si="47"/>
        <v>na</v>
      </c>
      <c r="W147" s="3" t="str">
        <f t="shared" si="48"/>
        <v>na</v>
      </c>
      <c r="X147" t="str">
        <f t="shared" si="49"/>
        <v>na</v>
      </c>
      <c r="Y147" s="3" t="str">
        <f t="shared" si="39"/>
        <v>na</v>
      </c>
      <c r="Z147" s="3" t="str">
        <f t="shared" si="40"/>
        <v>na</v>
      </c>
      <c r="AA147" s="3" t="str">
        <f t="shared" si="50"/>
        <v>na</v>
      </c>
      <c r="AB147" s="3" t="str">
        <f t="shared" si="41"/>
        <v>na</v>
      </c>
      <c r="AC147" s="3" t="str">
        <f t="shared" si="51"/>
        <v>na</v>
      </c>
      <c r="AD147" s="3" t="e">
        <f t="shared" si="42"/>
        <v>#VALUE!</v>
      </c>
      <c r="AF147">
        <f t="shared" si="52"/>
        <v>136</v>
      </c>
      <c r="AG147" t="str">
        <f t="shared" si="43"/>
        <v>na</v>
      </c>
      <c r="AH147" t="e">
        <f t="shared" si="53"/>
        <v>#VALUE!</v>
      </c>
    </row>
    <row r="148" spans="1:34" x14ac:dyDescent="0.25">
      <c r="A148">
        <v>137</v>
      </c>
      <c r="J148" t="str">
        <f t="shared" si="44"/>
        <v>na</v>
      </c>
      <c r="K148" s="3" t="str">
        <f t="shared" si="45"/>
        <v>na</v>
      </c>
      <c r="T148">
        <v>137</v>
      </c>
      <c r="U148" t="str">
        <f t="shared" si="46"/>
        <v>na</v>
      </c>
      <c r="V148" s="3" t="str">
        <f t="shared" si="47"/>
        <v>na</v>
      </c>
      <c r="W148" s="3" t="str">
        <f t="shared" si="48"/>
        <v>na</v>
      </c>
      <c r="X148" t="str">
        <f t="shared" si="49"/>
        <v>na</v>
      </c>
      <c r="Y148" s="3" t="str">
        <f t="shared" si="39"/>
        <v>na</v>
      </c>
      <c r="Z148" s="3" t="str">
        <f t="shared" si="40"/>
        <v>na</v>
      </c>
      <c r="AA148" s="3" t="str">
        <f t="shared" si="50"/>
        <v>na</v>
      </c>
      <c r="AB148" s="3" t="str">
        <f t="shared" si="41"/>
        <v>na</v>
      </c>
      <c r="AC148" s="3" t="str">
        <f t="shared" si="51"/>
        <v>na</v>
      </c>
      <c r="AD148" s="3" t="e">
        <f t="shared" si="42"/>
        <v>#VALUE!</v>
      </c>
      <c r="AF148">
        <f t="shared" si="52"/>
        <v>137</v>
      </c>
      <c r="AG148" t="str">
        <f t="shared" si="43"/>
        <v>na</v>
      </c>
      <c r="AH148" t="e">
        <f t="shared" si="53"/>
        <v>#VALUE!</v>
      </c>
    </row>
    <row r="149" spans="1:34" x14ac:dyDescent="0.25">
      <c r="A149">
        <v>138</v>
      </c>
      <c r="J149" t="str">
        <f t="shared" si="44"/>
        <v>na</v>
      </c>
      <c r="K149" s="3" t="str">
        <f t="shared" si="45"/>
        <v>na</v>
      </c>
      <c r="T149">
        <v>138</v>
      </c>
      <c r="U149" t="str">
        <f t="shared" si="46"/>
        <v>na</v>
      </c>
      <c r="V149" s="3" t="str">
        <f t="shared" si="47"/>
        <v>na</v>
      </c>
      <c r="W149" s="3" t="str">
        <f t="shared" si="48"/>
        <v>na</v>
      </c>
      <c r="X149" t="str">
        <f t="shared" si="49"/>
        <v>na</v>
      </c>
      <c r="Y149" s="3" t="str">
        <f t="shared" si="39"/>
        <v>na</v>
      </c>
      <c r="Z149" s="3" t="str">
        <f t="shared" si="40"/>
        <v>na</v>
      </c>
      <c r="AA149" s="3" t="str">
        <f t="shared" si="50"/>
        <v>na</v>
      </c>
      <c r="AB149" s="3" t="str">
        <f t="shared" si="41"/>
        <v>na</v>
      </c>
      <c r="AC149" s="3" t="str">
        <f t="shared" si="51"/>
        <v>na</v>
      </c>
      <c r="AD149" s="3" t="e">
        <f t="shared" si="42"/>
        <v>#VALUE!</v>
      </c>
      <c r="AF149">
        <f t="shared" si="52"/>
        <v>138</v>
      </c>
      <c r="AG149" t="str">
        <f t="shared" si="43"/>
        <v>na</v>
      </c>
      <c r="AH149" t="e">
        <f t="shared" si="53"/>
        <v>#VALUE!</v>
      </c>
    </row>
    <row r="150" spans="1:34" x14ac:dyDescent="0.25">
      <c r="A150">
        <v>139</v>
      </c>
      <c r="J150" t="str">
        <f t="shared" si="44"/>
        <v>na</v>
      </c>
      <c r="K150" s="3" t="str">
        <f t="shared" si="45"/>
        <v>na</v>
      </c>
      <c r="T150">
        <v>139</v>
      </c>
      <c r="U150" t="str">
        <f t="shared" si="46"/>
        <v>na</v>
      </c>
      <c r="V150" s="3" t="str">
        <f t="shared" si="47"/>
        <v>na</v>
      </c>
      <c r="W150" s="3" t="str">
        <f t="shared" si="48"/>
        <v>na</v>
      </c>
      <c r="X150" t="str">
        <f t="shared" si="49"/>
        <v>na</v>
      </c>
      <c r="Y150" s="3" t="str">
        <f t="shared" si="39"/>
        <v>na</v>
      </c>
      <c r="Z150" s="3" t="str">
        <f t="shared" si="40"/>
        <v>na</v>
      </c>
      <c r="AA150" s="3" t="str">
        <f t="shared" si="50"/>
        <v>na</v>
      </c>
      <c r="AB150" s="3" t="str">
        <f t="shared" si="41"/>
        <v>na</v>
      </c>
      <c r="AC150" s="3" t="str">
        <f t="shared" si="51"/>
        <v>na</v>
      </c>
      <c r="AD150" s="3" t="e">
        <f t="shared" si="42"/>
        <v>#VALUE!</v>
      </c>
      <c r="AF150">
        <f t="shared" si="52"/>
        <v>139</v>
      </c>
      <c r="AG150" t="str">
        <f t="shared" si="43"/>
        <v>na</v>
      </c>
      <c r="AH150" t="e">
        <f t="shared" si="53"/>
        <v>#VALUE!</v>
      </c>
    </row>
    <row r="151" spans="1:34" x14ac:dyDescent="0.25">
      <c r="A151">
        <v>140</v>
      </c>
      <c r="J151" t="str">
        <f t="shared" si="44"/>
        <v>na</v>
      </c>
      <c r="K151" s="3" t="str">
        <f t="shared" si="45"/>
        <v>na</v>
      </c>
      <c r="T151">
        <v>140</v>
      </c>
      <c r="U151" t="str">
        <f t="shared" si="46"/>
        <v>na</v>
      </c>
      <c r="V151" s="3" t="str">
        <f t="shared" si="47"/>
        <v>na</v>
      </c>
      <c r="W151" s="3" t="str">
        <f t="shared" si="48"/>
        <v>na</v>
      </c>
      <c r="X151" t="str">
        <f t="shared" si="49"/>
        <v>na</v>
      </c>
      <c r="Y151" s="3" t="str">
        <f t="shared" si="39"/>
        <v>na</v>
      </c>
      <c r="Z151" s="3" t="str">
        <f t="shared" si="40"/>
        <v>na</v>
      </c>
      <c r="AA151" s="3" t="str">
        <f t="shared" si="50"/>
        <v>na</v>
      </c>
      <c r="AB151" s="3" t="str">
        <f t="shared" si="41"/>
        <v>na</v>
      </c>
      <c r="AC151" s="3" t="str">
        <f t="shared" si="51"/>
        <v>na</v>
      </c>
      <c r="AD151" s="3" t="e">
        <f t="shared" si="42"/>
        <v>#VALUE!</v>
      </c>
      <c r="AF151">
        <f t="shared" si="52"/>
        <v>140</v>
      </c>
      <c r="AG151" t="str">
        <f t="shared" si="43"/>
        <v>na</v>
      </c>
      <c r="AH151" t="e">
        <f t="shared" si="53"/>
        <v>#VALUE!</v>
      </c>
    </row>
    <row r="152" spans="1:34" x14ac:dyDescent="0.25">
      <c r="A152">
        <v>141</v>
      </c>
      <c r="J152" t="str">
        <f t="shared" si="44"/>
        <v>na</v>
      </c>
      <c r="K152" s="3" t="str">
        <f t="shared" si="45"/>
        <v>na</v>
      </c>
      <c r="T152">
        <v>141</v>
      </c>
      <c r="U152" t="str">
        <f t="shared" si="46"/>
        <v>na</v>
      </c>
      <c r="V152" s="3" t="str">
        <f t="shared" si="47"/>
        <v>na</v>
      </c>
      <c r="W152" s="3" t="str">
        <f t="shared" si="48"/>
        <v>na</v>
      </c>
      <c r="X152" t="str">
        <f t="shared" si="49"/>
        <v>na</v>
      </c>
      <c r="Y152" s="3" t="str">
        <f t="shared" si="39"/>
        <v>na</v>
      </c>
      <c r="Z152" s="3" t="str">
        <f t="shared" si="40"/>
        <v>na</v>
      </c>
      <c r="AA152" s="3" t="str">
        <f t="shared" si="50"/>
        <v>na</v>
      </c>
      <c r="AB152" s="3" t="str">
        <f t="shared" si="41"/>
        <v>na</v>
      </c>
      <c r="AC152" s="3" t="str">
        <f t="shared" si="51"/>
        <v>na</v>
      </c>
      <c r="AD152" s="3" t="e">
        <f t="shared" si="42"/>
        <v>#VALUE!</v>
      </c>
      <c r="AF152">
        <f t="shared" si="52"/>
        <v>141</v>
      </c>
      <c r="AG152" t="str">
        <f t="shared" si="43"/>
        <v>na</v>
      </c>
      <c r="AH152" t="e">
        <f t="shared" si="53"/>
        <v>#VALUE!</v>
      </c>
    </row>
    <row r="153" spans="1:34" x14ac:dyDescent="0.25">
      <c r="A153">
        <v>142</v>
      </c>
      <c r="J153" t="str">
        <f t="shared" si="44"/>
        <v>na</v>
      </c>
      <c r="K153" s="3" t="str">
        <f t="shared" si="45"/>
        <v>na</v>
      </c>
      <c r="T153">
        <v>142</v>
      </c>
      <c r="U153" t="str">
        <f t="shared" si="46"/>
        <v>na</v>
      </c>
      <c r="V153" s="3" t="str">
        <f t="shared" si="47"/>
        <v>na</v>
      </c>
      <c r="W153" s="3" t="str">
        <f t="shared" si="48"/>
        <v>na</v>
      </c>
      <c r="X153" t="str">
        <f t="shared" si="49"/>
        <v>na</v>
      </c>
      <c r="Y153" s="3" t="str">
        <f t="shared" si="39"/>
        <v>na</v>
      </c>
      <c r="Z153" s="3" t="str">
        <f t="shared" si="40"/>
        <v>na</v>
      </c>
      <c r="AA153" s="3" t="str">
        <f t="shared" si="50"/>
        <v>na</v>
      </c>
      <c r="AB153" s="3" t="str">
        <f t="shared" si="41"/>
        <v>na</v>
      </c>
      <c r="AC153" s="3" t="str">
        <f t="shared" si="51"/>
        <v>na</v>
      </c>
      <c r="AD153" s="3" t="e">
        <f t="shared" si="42"/>
        <v>#VALUE!</v>
      </c>
      <c r="AF153">
        <f t="shared" si="52"/>
        <v>142</v>
      </c>
      <c r="AG153" t="str">
        <f t="shared" si="43"/>
        <v>na</v>
      </c>
      <c r="AH153" t="e">
        <f t="shared" si="53"/>
        <v>#VALUE!</v>
      </c>
    </row>
    <row r="154" spans="1:34" x14ac:dyDescent="0.25">
      <c r="A154">
        <v>143</v>
      </c>
      <c r="J154" t="str">
        <f t="shared" si="44"/>
        <v>na</v>
      </c>
      <c r="K154" s="3" t="str">
        <f t="shared" si="45"/>
        <v>na</v>
      </c>
      <c r="T154">
        <v>143</v>
      </c>
      <c r="U154" t="str">
        <f t="shared" si="46"/>
        <v>na</v>
      </c>
      <c r="V154" s="3" t="str">
        <f t="shared" si="47"/>
        <v>na</v>
      </c>
      <c r="W154" s="3" t="str">
        <f t="shared" si="48"/>
        <v>na</v>
      </c>
      <c r="X154" t="str">
        <f t="shared" si="49"/>
        <v>na</v>
      </c>
      <c r="Y154" s="3" t="str">
        <f t="shared" si="39"/>
        <v>na</v>
      </c>
      <c r="Z154" s="3" t="str">
        <f t="shared" si="40"/>
        <v>na</v>
      </c>
      <c r="AA154" s="3" t="str">
        <f t="shared" si="50"/>
        <v>na</v>
      </c>
      <c r="AB154" s="3" t="str">
        <f t="shared" si="41"/>
        <v>na</v>
      </c>
      <c r="AC154" s="3" t="str">
        <f t="shared" si="51"/>
        <v>na</v>
      </c>
      <c r="AD154" s="3" t="e">
        <f t="shared" si="42"/>
        <v>#VALUE!</v>
      </c>
      <c r="AF154">
        <f t="shared" si="52"/>
        <v>143</v>
      </c>
      <c r="AG154" t="str">
        <f t="shared" si="43"/>
        <v>na</v>
      </c>
      <c r="AH154" t="e">
        <f t="shared" si="53"/>
        <v>#VALUE!</v>
      </c>
    </row>
    <row r="155" spans="1:34" x14ac:dyDescent="0.25">
      <c r="A155">
        <v>144</v>
      </c>
      <c r="J155" t="str">
        <f t="shared" si="44"/>
        <v>na</v>
      </c>
      <c r="K155" s="3" t="str">
        <f t="shared" si="45"/>
        <v>na</v>
      </c>
      <c r="T155">
        <v>144</v>
      </c>
      <c r="U155" t="str">
        <f t="shared" si="46"/>
        <v>na</v>
      </c>
      <c r="V155" s="3" t="str">
        <f t="shared" si="47"/>
        <v>na</v>
      </c>
      <c r="W155" s="3" t="str">
        <f t="shared" si="48"/>
        <v>na</v>
      </c>
      <c r="X155" t="str">
        <f t="shared" si="49"/>
        <v>na</v>
      </c>
      <c r="Y155" s="3" t="str">
        <f t="shared" si="39"/>
        <v>na</v>
      </c>
      <c r="Z155" s="3" t="str">
        <f t="shared" si="40"/>
        <v>na</v>
      </c>
      <c r="AA155" s="3" t="str">
        <f t="shared" si="50"/>
        <v>na</v>
      </c>
      <c r="AB155" s="3" t="str">
        <f t="shared" si="41"/>
        <v>na</v>
      </c>
      <c r="AC155" s="3" t="str">
        <f t="shared" si="51"/>
        <v>na</v>
      </c>
      <c r="AD155" s="3" t="e">
        <f t="shared" si="42"/>
        <v>#VALUE!</v>
      </c>
      <c r="AF155">
        <f t="shared" si="52"/>
        <v>144</v>
      </c>
      <c r="AG155" t="str">
        <f t="shared" si="43"/>
        <v>na</v>
      </c>
      <c r="AH155" t="e">
        <f t="shared" si="53"/>
        <v>#VALUE!</v>
      </c>
    </row>
    <row r="156" spans="1:34" x14ac:dyDescent="0.25">
      <c r="A156">
        <v>145</v>
      </c>
      <c r="J156" t="str">
        <f t="shared" si="44"/>
        <v>na</v>
      </c>
      <c r="K156" s="3" t="str">
        <f t="shared" si="45"/>
        <v>na</v>
      </c>
      <c r="T156">
        <v>145</v>
      </c>
      <c r="U156" t="str">
        <f t="shared" si="46"/>
        <v>na</v>
      </c>
      <c r="V156" s="3" t="str">
        <f t="shared" si="47"/>
        <v>na</v>
      </c>
      <c r="W156" s="3" t="str">
        <f t="shared" si="48"/>
        <v>na</v>
      </c>
      <c r="X156" t="str">
        <f t="shared" si="49"/>
        <v>na</v>
      </c>
      <c r="Y156" s="3" t="str">
        <f t="shared" si="39"/>
        <v>na</v>
      </c>
      <c r="Z156" s="3" t="str">
        <f t="shared" si="40"/>
        <v>na</v>
      </c>
      <c r="AA156" s="3" t="str">
        <f t="shared" si="50"/>
        <v>na</v>
      </c>
      <c r="AB156" s="3" t="str">
        <f t="shared" si="41"/>
        <v>na</v>
      </c>
      <c r="AC156" s="3" t="str">
        <f t="shared" si="51"/>
        <v>na</v>
      </c>
      <c r="AD156" s="3" t="e">
        <f t="shared" si="42"/>
        <v>#VALUE!</v>
      </c>
      <c r="AF156">
        <f t="shared" si="52"/>
        <v>145</v>
      </c>
      <c r="AG156" t="str">
        <f t="shared" si="43"/>
        <v>na</v>
      </c>
      <c r="AH156" t="e">
        <f t="shared" si="53"/>
        <v>#VALUE!</v>
      </c>
    </row>
    <row r="157" spans="1:34" x14ac:dyDescent="0.25">
      <c r="A157">
        <v>146</v>
      </c>
      <c r="J157" t="str">
        <f t="shared" si="44"/>
        <v>na</v>
      </c>
      <c r="K157" s="3" t="str">
        <f t="shared" si="45"/>
        <v>na</v>
      </c>
      <c r="T157">
        <v>146</v>
      </c>
      <c r="U157" t="str">
        <f t="shared" si="46"/>
        <v>na</v>
      </c>
      <c r="V157" s="3" t="str">
        <f t="shared" si="47"/>
        <v>na</v>
      </c>
      <c r="W157" s="3" t="str">
        <f t="shared" si="48"/>
        <v>na</v>
      </c>
      <c r="X157" t="str">
        <f t="shared" si="49"/>
        <v>na</v>
      </c>
      <c r="Y157" s="3" t="str">
        <f t="shared" si="39"/>
        <v>na</v>
      </c>
      <c r="Z157" s="3" t="str">
        <f t="shared" si="40"/>
        <v>na</v>
      </c>
      <c r="AA157" s="3" t="str">
        <f t="shared" si="50"/>
        <v>na</v>
      </c>
      <c r="AB157" s="3" t="str">
        <f t="shared" si="41"/>
        <v>na</v>
      </c>
      <c r="AC157" s="3" t="str">
        <f t="shared" si="51"/>
        <v>na</v>
      </c>
      <c r="AD157" s="3" t="e">
        <f t="shared" si="42"/>
        <v>#VALUE!</v>
      </c>
      <c r="AF157">
        <f t="shared" si="52"/>
        <v>146</v>
      </c>
      <c r="AG157" t="str">
        <f t="shared" si="43"/>
        <v>na</v>
      </c>
      <c r="AH157" t="e">
        <f t="shared" si="53"/>
        <v>#VALUE!</v>
      </c>
    </row>
    <row r="158" spans="1:34" x14ac:dyDescent="0.25">
      <c r="A158">
        <v>147</v>
      </c>
      <c r="J158" t="str">
        <f t="shared" si="44"/>
        <v>na</v>
      </c>
      <c r="K158" s="3" t="str">
        <f t="shared" si="45"/>
        <v>na</v>
      </c>
      <c r="T158">
        <v>147</v>
      </c>
      <c r="U158" t="str">
        <f t="shared" si="46"/>
        <v>na</v>
      </c>
      <c r="V158" s="3" t="str">
        <f t="shared" si="47"/>
        <v>na</v>
      </c>
      <c r="W158" s="3" t="str">
        <f t="shared" si="48"/>
        <v>na</v>
      </c>
      <c r="X158" t="str">
        <f t="shared" si="49"/>
        <v>na</v>
      </c>
      <c r="Y158" s="3" t="str">
        <f t="shared" si="39"/>
        <v>na</v>
      </c>
      <c r="Z158" s="3" t="str">
        <f t="shared" si="40"/>
        <v>na</v>
      </c>
      <c r="AA158" s="3" t="str">
        <f t="shared" si="50"/>
        <v>na</v>
      </c>
      <c r="AB158" s="3" t="str">
        <f t="shared" si="41"/>
        <v>na</v>
      </c>
      <c r="AC158" s="3" t="str">
        <f t="shared" si="51"/>
        <v>na</v>
      </c>
      <c r="AD158" s="3" t="e">
        <f t="shared" si="42"/>
        <v>#VALUE!</v>
      </c>
      <c r="AF158">
        <f t="shared" si="52"/>
        <v>147</v>
      </c>
      <c r="AG158" t="str">
        <f t="shared" si="43"/>
        <v>na</v>
      </c>
      <c r="AH158" t="e">
        <f t="shared" si="53"/>
        <v>#VALUE!</v>
      </c>
    </row>
    <row r="159" spans="1:34" x14ac:dyDescent="0.25">
      <c r="A159">
        <v>148</v>
      </c>
      <c r="J159" t="str">
        <f t="shared" si="44"/>
        <v>na</v>
      </c>
      <c r="K159" s="3" t="str">
        <f t="shared" si="45"/>
        <v>na</v>
      </c>
      <c r="T159">
        <v>148</v>
      </c>
      <c r="U159" t="str">
        <f t="shared" si="46"/>
        <v>na</v>
      </c>
      <c r="V159" s="3" t="str">
        <f t="shared" si="47"/>
        <v>na</v>
      </c>
      <c r="W159" s="3" t="str">
        <f t="shared" si="48"/>
        <v>na</v>
      </c>
      <c r="X159" t="str">
        <f t="shared" si="49"/>
        <v>na</v>
      </c>
      <c r="Y159" s="3" t="str">
        <f t="shared" si="39"/>
        <v>na</v>
      </c>
      <c r="Z159" s="3" t="str">
        <f t="shared" si="40"/>
        <v>na</v>
      </c>
      <c r="AA159" s="3" t="str">
        <f t="shared" si="50"/>
        <v>na</v>
      </c>
      <c r="AB159" s="3" t="str">
        <f t="shared" si="41"/>
        <v>na</v>
      </c>
      <c r="AC159" s="3" t="str">
        <f t="shared" si="51"/>
        <v>na</v>
      </c>
      <c r="AD159" s="3" t="e">
        <f t="shared" si="42"/>
        <v>#VALUE!</v>
      </c>
      <c r="AF159">
        <f t="shared" si="52"/>
        <v>148</v>
      </c>
      <c r="AG159" t="str">
        <f t="shared" si="43"/>
        <v>na</v>
      </c>
      <c r="AH159" t="e">
        <f t="shared" si="53"/>
        <v>#VALUE!</v>
      </c>
    </row>
    <row r="160" spans="1:34" x14ac:dyDescent="0.25">
      <c r="A160">
        <v>149</v>
      </c>
      <c r="J160" t="str">
        <f t="shared" si="44"/>
        <v>na</v>
      </c>
      <c r="K160" s="3" t="str">
        <f t="shared" si="45"/>
        <v>na</v>
      </c>
      <c r="T160">
        <v>149</v>
      </c>
      <c r="U160" t="str">
        <f t="shared" si="46"/>
        <v>na</v>
      </c>
      <c r="V160" s="3" t="str">
        <f t="shared" si="47"/>
        <v>na</v>
      </c>
      <c r="W160" s="3" t="str">
        <f t="shared" si="48"/>
        <v>na</v>
      </c>
      <c r="X160" t="str">
        <f t="shared" si="49"/>
        <v>na</v>
      </c>
      <c r="Y160" s="3" t="str">
        <f t="shared" si="39"/>
        <v>na</v>
      </c>
      <c r="Z160" s="3" t="str">
        <f t="shared" si="40"/>
        <v>na</v>
      </c>
      <c r="AA160" s="3" t="str">
        <f t="shared" si="50"/>
        <v>na</v>
      </c>
      <c r="AB160" s="3" t="str">
        <f t="shared" si="41"/>
        <v>na</v>
      </c>
      <c r="AC160" s="3" t="str">
        <f t="shared" si="51"/>
        <v>na</v>
      </c>
      <c r="AD160" s="3" t="e">
        <f t="shared" si="42"/>
        <v>#VALUE!</v>
      </c>
      <c r="AF160">
        <f t="shared" si="52"/>
        <v>149</v>
      </c>
      <c r="AG160" t="str">
        <f t="shared" si="43"/>
        <v>na</v>
      </c>
      <c r="AH160" t="e">
        <f t="shared" si="53"/>
        <v>#VALUE!</v>
      </c>
    </row>
    <row r="161" spans="1:34" x14ac:dyDescent="0.25">
      <c r="A161">
        <v>150</v>
      </c>
      <c r="J161" t="str">
        <f t="shared" si="44"/>
        <v>na</v>
      </c>
      <c r="K161" s="3" t="str">
        <f t="shared" si="45"/>
        <v>na</v>
      </c>
      <c r="T161">
        <v>150</v>
      </c>
      <c r="U161" t="str">
        <f t="shared" si="46"/>
        <v>na</v>
      </c>
      <c r="V161" s="3" t="str">
        <f t="shared" si="47"/>
        <v>na</v>
      </c>
      <c r="W161" s="3" t="str">
        <f t="shared" si="48"/>
        <v>na</v>
      </c>
      <c r="X161" t="str">
        <f t="shared" si="49"/>
        <v>na</v>
      </c>
      <c r="Y161" s="3" t="str">
        <f t="shared" si="39"/>
        <v>na</v>
      </c>
      <c r="Z161" s="3" t="str">
        <f t="shared" si="40"/>
        <v>na</v>
      </c>
      <c r="AA161" s="3" t="str">
        <f t="shared" si="50"/>
        <v>na</v>
      </c>
      <c r="AB161" s="3" t="str">
        <f t="shared" si="41"/>
        <v>na</v>
      </c>
      <c r="AC161" s="3" t="str">
        <f t="shared" si="51"/>
        <v>na</v>
      </c>
      <c r="AD161" s="3" t="e">
        <f t="shared" si="42"/>
        <v>#VALUE!</v>
      </c>
      <c r="AF161">
        <f t="shared" si="52"/>
        <v>150</v>
      </c>
      <c r="AG161" t="str">
        <f t="shared" si="43"/>
        <v>na</v>
      </c>
      <c r="AH161" t="e">
        <f t="shared" si="53"/>
        <v>#VALUE!</v>
      </c>
    </row>
  </sheetData>
  <mergeCells count="4">
    <mergeCell ref="B10:D10"/>
    <mergeCell ref="F10:H10"/>
    <mergeCell ref="J10:K10"/>
    <mergeCell ref="N8:P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Swansea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Installer</dc:creator>
  <cp:lastModifiedBy>Danny McCarroll</cp:lastModifiedBy>
  <dcterms:created xsi:type="dcterms:W3CDTF">2016-10-28T11:46:36Z</dcterms:created>
  <dcterms:modified xsi:type="dcterms:W3CDTF">2016-11-01T16:55:25Z</dcterms:modified>
</cp:coreProperties>
</file>