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anny\Documents\Stats book\current chapters\Current calculators\"/>
    </mc:Choice>
  </mc:AlternateContent>
  <bookViews>
    <workbookView xWindow="0" yWindow="0" windowWidth="19200" windowHeight="9045"/>
  </bookViews>
  <sheets>
    <sheet name="H-test k = 6 (2)" sheetId="2" r:id="rId1"/>
    <sheet name="H-test k = 6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0" i="2" l="1"/>
  <c r="K39" i="2"/>
  <c r="K38" i="2"/>
  <c r="AO109" i="2"/>
  <c r="AN109" i="2"/>
  <c r="AM109" i="2"/>
  <c r="AL109" i="2"/>
  <c r="AK109" i="2"/>
  <c r="AJ109" i="2"/>
  <c r="AG109" i="2"/>
  <c r="AF109" i="2"/>
  <c r="AE109" i="2"/>
  <c r="AD109" i="2"/>
  <c r="AC109" i="2"/>
  <c r="AB109" i="2"/>
  <c r="AA109" i="2"/>
  <c r="AO108" i="2"/>
  <c r="AN108" i="2"/>
  <c r="AM108" i="2"/>
  <c r="AL108" i="2"/>
  <c r="AK108" i="2"/>
  <c r="AJ108" i="2"/>
  <c r="AG108" i="2"/>
  <c r="AF108" i="2"/>
  <c r="AE108" i="2"/>
  <c r="AD108" i="2"/>
  <c r="AC108" i="2"/>
  <c r="AB108" i="2"/>
  <c r="AA108" i="2"/>
  <c r="AO107" i="2"/>
  <c r="AN107" i="2"/>
  <c r="AM107" i="2"/>
  <c r="AL107" i="2"/>
  <c r="AK107" i="2"/>
  <c r="AJ107" i="2"/>
  <c r="AG107" i="2"/>
  <c r="AF107" i="2"/>
  <c r="AE107" i="2"/>
  <c r="AD107" i="2"/>
  <c r="AC107" i="2"/>
  <c r="AB107" i="2"/>
  <c r="AA107" i="2"/>
  <c r="AO106" i="2"/>
  <c r="AN106" i="2"/>
  <c r="AM106" i="2"/>
  <c r="AL106" i="2"/>
  <c r="AK106" i="2"/>
  <c r="AJ106" i="2"/>
  <c r="AG106" i="2"/>
  <c r="AF106" i="2"/>
  <c r="AE106" i="2"/>
  <c r="AD106" i="2"/>
  <c r="AC106" i="2"/>
  <c r="AB106" i="2"/>
  <c r="AA106" i="2"/>
  <c r="AO105" i="2"/>
  <c r="AN105" i="2"/>
  <c r="AM105" i="2"/>
  <c r="AL105" i="2"/>
  <c r="AK105" i="2"/>
  <c r="AJ105" i="2"/>
  <c r="AG105" i="2"/>
  <c r="AF105" i="2"/>
  <c r="AE105" i="2"/>
  <c r="AD105" i="2"/>
  <c r="AC105" i="2"/>
  <c r="AB105" i="2"/>
  <c r="AA105" i="2"/>
  <c r="AO104" i="2"/>
  <c r="AN104" i="2"/>
  <c r="AM104" i="2"/>
  <c r="AL104" i="2"/>
  <c r="AK104" i="2"/>
  <c r="AJ104" i="2"/>
  <c r="AG104" i="2"/>
  <c r="AF104" i="2"/>
  <c r="AE104" i="2"/>
  <c r="AD104" i="2"/>
  <c r="AC104" i="2"/>
  <c r="AB104" i="2"/>
  <c r="AA104" i="2"/>
  <c r="AO103" i="2"/>
  <c r="AN103" i="2"/>
  <c r="AM103" i="2"/>
  <c r="AL103" i="2"/>
  <c r="AK103" i="2"/>
  <c r="AJ103" i="2"/>
  <c r="AG103" i="2"/>
  <c r="AF103" i="2"/>
  <c r="AE103" i="2"/>
  <c r="AD103" i="2"/>
  <c r="AC103" i="2"/>
  <c r="AB103" i="2"/>
  <c r="AA103" i="2"/>
  <c r="AO102" i="2"/>
  <c r="AN102" i="2"/>
  <c r="AM102" i="2"/>
  <c r="AL102" i="2"/>
  <c r="AK102" i="2"/>
  <c r="AJ102" i="2"/>
  <c r="AG102" i="2"/>
  <c r="AF102" i="2"/>
  <c r="AE102" i="2"/>
  <c r="AD102" i="2"/>
  <c r="AC102" i="2"/>
  <c r="AB102" i="2"/>
  <c r="AA102" i="2"/>
  <c r="AO101" i="2"/>
  <c r="AN101" i="2"/>
  <c r="AM101" i="2"/>
  <c r="AL101" i="2"/>
  <c r="AK101" i="2"/>
  <c r="AJ101" i="2"/>
  <c r="AG101" i="2"/>
  <c r="AF101" i="2"/>
  <c r="AE101" i="2"/>
  <c r="AD101" i="2"/>
  <c r="AC101" i="2"/>
  <c r="AB101" i="2"/>
  <c r="AA101" i="2"/>
  <c r="AO100" i="2"/>
  <c r="AN100" i="2"/>
  <c r="AM100" i="2"/>
  <c r="AL100" i="2"/>
  <c r="AK100" i="2"/>
  <c r="AJ100" i="2"/>
  <c r="AG100" i="2"/>
  <c r="AF100" i="2"/>
  <c r="AE100" i="2"/>
  <c r="AD100" i="2"/>
  <c r="AC100" i="2"/>
  <c r="AB100" i="2"/>
  <c r="AA100" i="2"/>
  <c r="AO99" i="2"/>
  <c r="AN99" i="2"/>
  <c r="AM99" i="2"/>
  <c r="AL99" i="2"/>
  <c r="AK99" i="2"/>
  <c r="AJ99" i="2"/>
  <c r="AG99" i="2"/>
  <c r="AF99" i="2"/>
  <c r="AE99" i="2"/>
  <c r="AD99" i="2"/>
  <c r="AC99" i="2"/>
  <c r="AB99" i="2"/>
  <c r="AA99" i="2"/>
  <c r="AO98" i="2"/>
  <c r="AN98" i="2"/>
  <c r="AM98" i="2"/>
  <c r="AL98" i="2"/>
  <c r="AK98" i="2"/>
  <c r="AJ98" i="2"/>
  <c r="AG98" i="2"/>
  <c r="AF98" i="2"/>
  <c r="AE98" i="2"/>
  <c r="AD98" i="2"/>
  <c r="AC98" i="2"/>
  <c r="AB98" i="2"/>
  <c r="AA98" i="2"/>
  <c r="AO97" i="2"/>
  <c r="AN97" i="2"/>
  <c r="AM97" i="2"/>
  <c r="AL97" i="2"/>
  <c r="AK97" i="2"/>
  <c r="AJ97" i="2"/>
  <c r="AG97" i="2"/>
  <c r="AF97" i="2"/>
  <c r="AE97" i="2"/>
  <c r="AD97" i="2"/>
  <c r="AC97" i="2"/>
  <c r="AB97" i="2"/>
  <c r="AA97" i="2"/>
  <c r="AO96" i="2"/>
  <c r="AN96" i="2"/>
  <c r="AM96" i="2"/>
  <c r="AL96" i="2"/>
  <c r="AK96" i="2"/>
  <c r="AJ96" i="2"/>
  <c r="AG96" i="2"/>
  <c r="AF96" i="2"/>
  <c r="AE96" i="2"/>
  <c r="AD96" i="2"/>
  <c r="AC96" i="2"/>
  <c r="AB96" i="2"/>
  <c r="AA96" i="2"/>
  <c r="AO95" i="2"/>
  <c r="AN95" i="2"/>
  <c r="AM95" i="2"/>
  <c r="AL95" i="2"/>
  <c r="AK95" i="2"/>
  <c r="AJ95" i="2"/>
  <c r="AG95" i="2"/>
  <c r="AF95" i="2"/>
  <c r="AE95" i="2"/>
  <c r="AD95" i="2"/>
  <c r="AC95" i="2"/>
  <c r="AB95" i="2"/>
  <c r="AA95" i="2"/>
  <c r="AO94" i="2"/>
  <c r="AN94" i="2"/>
  <c r="AM94" i="2"/>
  <c r="AL94" i="2"/>
  <c r="AK94" i="2"/>
  <c r="AJ94" i="2"/>
  <c r="AG94" i="2"/>
  <c r="AF94" i="2"/>
  <c r="AE94" i="2"/>
  <c r="AD94" i="2"/>
  <c r="AC94" i="2"/>
  <c r="AB94" i="2"/>
  <c r="AA94" i="2"/>
  <c r="AO93" i="2"/>
  <c r="AN93" i="2"/>
  <c r="AM93" i="2"/>
  <c r="AL93" i="2"/>
  <c r="AK93" i="2"/>
  <c r="AJ93" i="2"/>
  <c r="AG93" i="2"/>
  <c r="AF93" i="2"/>
  <c r="AE93" i="2"/>
  <c r="AD93" i="2"/>
  <c r="AC93" i="2"/>
  <c r="AB93" i="2"/>
  <c r="AA93" i="2"/>
  <c r="AO92" i="2"/>
  <c r="AN92" i="2"/>
  <c r="AM92" i="2"/>
  <c r="AL92" i="2"/>
  <c r="AK92" i="2"/>
  <c r="AJ92" i="2"/>
  <c r="AG92" i="2"/>
  <c r="AF92" i="2"/>
  <c r="AE92" i="2"/>
  <c r="AD92" i="2"/>
  <c r="AC92" i="2"/>
  <c r="AB92" i="2"/>
  <c r="AA92" i="2"/>
  <c r="AO91" i="2"/>
  <c r="AN91" i="2"/>
  <c r="AM91" i="2"/>
  <c r="AL91" i="2"/>
  <c r="AK91" i="2"/>
  <c r="AJ91" i="2"/>
  <c r="AG91" i="2"/>
  <c r="AF91" i="2"/>
  <c r="AE91" i="2"/>
  <c r="AD91" i="2"/>
  <c r="AC91" i="2"/>
  <c r="AB91" i="2"/>
  <c r="AA91" i="2"/>
  <c r="AO90" i="2"/>
  <c r="AN90" i="2"/>
  <c r="AM90" i="2"/>
  <c r="AL90" i="2"/>
  <c r="AK90" i="2"/>
  <c r="AJ90" i="2"/>
  <c r="AG90" i="2"/>
  <c r="AF90" i="2"/>
  <c r="AE90" i="2"/>
  <c r="AD90" i="2"/>
  <c r="AC90" i="2"/>
  <c r="AB90" i="2"/>
  <c r="AA90" i="2"/>
  <c r="AO89" i="2"/>
  <c r="AN89" i="2"/>
  <c r="AM89" i="2"/>
  <c r="AL89" i="2"/>
  <c r="AK89" i="2"/>
  <c r="AJ89" i="2"/>
  <c r="AG89" i="2"/>
  <c r="AF89" i="2"/>
  <c r="AE89" i="2"/>
  <c r="AD89" i="2"/>
  <c r="AC89" i="2"/>
  <c r="AB89" i="2"/>
  <c r="AA89" i="2"/>
  <c r="AO88" i="2"/>
  <c r="AN88" i="2"/>
  <c r="AM88" i="2"/>
  <c r="AL88" i="2"/>
  <c r="AK88" i="2"/>
  <c r="AJ88" i="2"/>
  <c r="AG88" i="2"/>
  <c r="AF88" i="2"/>
  <c r="AE88" i="2"/>
  <c r="AD88" i="2"/>
  <c r="AC88" i="2"/>
  <c r="AB88" i="2"/>
  <c r="AA88" i="2"/>
  <c r="AO87" i="2"/>
  <c r="AN87" i="2"/>
  <c r="AM87" i="2"/>
  <c r="AL87" i="2"/>
  <c r="AK87" i="2"/>
  <c r="AJ87" i="2"/>
  <c r="AG87" i="2"/>
  <c r="AF87" i="2"/>
  <c r="AE87" i="2"/>
  <c r="AD87" i="2"/>
  <c r="AC87" i="2"/>
  <c r="AB87" i="2"/>
  <c r="AA87" i="2"/>
  <c r="AO86" i="2"/>
  <c r="AN86" i="2"/>
  <c r="AM86" i="2"/>
  <c r="AL86" i="2"/>
  <c r="AK86" i="2"/>
  <c r="AJ86" i="2"/>
  <c r="AG86" i="2"/>
  <c r="AF86" i="2"/>
  <c r="AE86" i="2"/>
  <c r="AD86" i="2"/>
  <c r="AC86" i="2"/>
  <c r="AB86" i="2"/>
  <c r="AA86" i="2"/>
  <c r="AO85" i="2"/>
  <c r="AN85" i="2"/>
  <c r="AM85" i="2"/>
  <c r="AL85" i="2"/>
  <c r="AK85" i="2"/>
  <c r="AJ85" i="2"/>
  <c r="AG85" i="2"/>
  <c r="AF85" i="2"/>
  <c r="AE85" i="2"/>
  <c r="AD85" i="2"/>
  <c r="AC85" i="2"/>
  <c r="AB85" i="2"/>
  <c r="AA85" i="2"/>
  <c r="AO84" i="2"/>
  <c r="AN84" i="2"/>
  <c r="AM84" i="2"/>
  <c r="AL84" i="2"/>
  <c r="AK84" i="2"/>
  <c r="AJ84" i="2"/>
  <c r="AG84" i="2"/>
  <c r="AF84" i="2"/>
  <c r="AE84" i="2"/>
  <c r="AD84" i="2"/>
  <c r="AC84" i="2"/>
  <c r="AB84" i="2"/>
  <c r="AA84" i="2"/>
  <c r="AO83" i="2"/>
  <c r="AN83" i="2"/>
  <c r="AM83" i="2"/>
  <c r="AL83" i="2"/>
  <c r="AK83" i="2"/>
  <c r="AJ83" i="2"/>
  <c r="AG83" i="2"/>
  <c r="AF83" i="2"/>
  <c r="AE83" i="2"/>
  <c r="AD83" i="2"/>
  <c r="AC83" i="2"/>
  <c r="AB83" i="2"/>
  <c r="AA83" i="2"/>
  <c r="S83" i="2"/>
  <c r="AO82" i="2"/>
  <c r="AN82" i="2"/>
  <c r="AM82" i="2"/>
  <c r="AL82" i="2"/>
  <c r="AK82" i="2"/>
  <c r="AJ82" i="2"/>
  <c r="AG82" i="2"/>
  <c r="AF82" i="2"/>
  <c r="AE82" i="2"/>
  <c r="AD82" i="2"/>
  <c r="AC82" i="2"/>
  <c r="AB82" i="2"/>
  <c r="AA82" i="2"/>
  <c r="S82" i="2"/>
  <c r="AO81" i="2"/>
  <c r="AN81" i="2"/>
  <c r="AM81" i="2"/>
  <c r="AL81" i="2"/>
  <c r="AK81" i="2"/>
  <c r="AJ81" i="2"/>
  <c r="AG81" i="2"/>
  <c r="AF81" i="2"/>
  <c r="AE81" i="2"/>
  <c r="AD81" i="2"/>
  <c r="AC81" i="2"/>
  <c r="AB81" i="2"/>
  <c r="AA81" i="2"/>
  <c r="S81" i="2"/>
  <c r="AO80" i="2"/>
  <c r="AN80" i="2"/>
  <c r="AM80" i="2"/>
  <c r="AL80" i="2"/>
  <c r="AK80" i="2"/>
  <c r="AJ80" i="2"/>
  <c r="AG80" i="2"/>
  <c r="AF80" i="2"/>
  <c r="AE80" i="2"/>
  <c r="AD80" i="2"/>
  <c r="AC80" i="2"/>
  <c r="AB80" i="2"/>
  <c r="AA80" i="2"/>
  <c r="S80" i="2"/>
  <c r="AO79" i="2"/>
  <c r="AN79" i="2"/>
  <c r="AM79" i="2"/>
  <c r="AL79" i="2"/>
  <c r="AK79" i="2"/>
  <c r="AJ79" i="2"/>
  <c r="AG79" i="2"/>
  <c r="AF79" i="2"/>
  <c r="AE79" i="2"/>
  <c r="AD79" i="2"/>
  <c r="AC79" i="2"/>
  <c r="AB79" i="2"/>
  <c r="AA79" i="2"/>
  <c r="S79" i="2"/>
  <c r="AO78" i="2"/>
  <c r="AN78" i="2"/>
  <c r="AM78" i="2"/>
  <c r="AL78" i="2"/>
  <c r="AK78" i="2"/>
  <c r="AJ78" i="2"/>
  <c r="AG78" i="2"/>
  <c r="AF78" i="2"/>
  <c r="AE78" i="2"/>
  <c r="AD78" i="2"/>
  <c r="AC78" i="2"/>
  <c r="AB78" i="2"/>
  <c r="AA78" i="2"/>
  <c r="X78" i="2"/>
  <c r="W78" i="2"/>
  <c r="V78" i="2"/>
  <c r="U78" i="2"/>
  <c r="T78" i="2"/>
  <c r="AO77" i="2"/>
  <c r="AN77" i="2"/>
  <c r="AM77" i="2"/>
  <c r="AL77" i="2"/>
  <c r="AK77" i="2"/>
  <c r="AJ77" i="2"/>
  <c r="AG77" i="2"/>
  <c r="AF77" i="2"/>
  <c r="AE77" i="2"/>
  <c r="AD77" i="2"/>
  <c r="AC77" i="2"/>
  <c r="AB77" i="2"/>
  <c r="AA77" i="2"/>
  <c r="AO76" i="2"/>
  <c r="AN76" i="2"/>
  <c r="AM76" i="2"/>
  <c r="AL76" i="2"/>
  <c r="AK76" i="2"/>
  <c r="AJ76" i="2"/>
  <c r="AG76" i="2"/>
  <c r="AF76" i="2"/>
  <c r="AE76" i="2"/>
  <c r="AD76" i="2"/>
  <c r="AC76" i="2"/>
  <c r="AB76" i="2"/>
  <c r="AA76" i="2"/>
  <c r="AO75" i="2"/>
  <c r="AN75" i="2"/>
  <c r="AM75" i="2"/>
  <c r="AL75" i="2"/>
  <c r="AK75" i="2"/>
  <c r="AJ75" i="2"/>
  <c r="AG75" i="2"/>
  <c r="AF75" i="2"/>
  <c r="AE75" i="2"/>
  <c r="AD75" i="2"/>
  <c r="AC75" i="2"/>
  <c r="AB75" i="2"/>
  <c r="AA75" i="2"/>
  <c r="AO74" i="2"/>
  <c r="AN74" i="2"/>
  <c r="AM74" i="2"/>
  <c r="AL74" i="2"/>
  <c r="AK74" i="2"/>
  <c r="AJ74" i="2"/>
  <c r="AG74" i="2"/>
  <c r="AF74" i="2"/>
  <c r="AE74" i="2"/>
  <c r="AD74" i="2"/>
  <c r="AC74" i="2"/>
  <c r="AB74" i="2"/>
  <c r="AA74" i="2"/>
  <c r="AO73" i="2"/>
  <c r="AN73" i="2"/>
  <c r="AM73" i="2"/>
  <c r="AL73" i="2"/>
  <c r="AK73" i="2"/>
  <c r="AJ73" i="2"/>
  <c r="AG73" i="2"/>
  <c r="AF73" i="2"/>
  <c r="AE73" i="2"/>
  <c r="AD73" i="2"/>
  <c r="AC73" i="2"/>
  <c r="AB73" i="2"/>
  <c r="AA73" i="2"/>
  <c r="AO72" i="2"/>
  <c r="AN72" i="2"/>
  <c r="AM72" i="2"/>
  <c r="AL72" i="2"/>
  <c r="AK72" i="2"/>
  <c r="AJ72" i="2"/>
  <c r="AG72" i="2"/>
  <c r="AF72" i="2"/>
  <c r="AE72" i="2"/>
  <c r="AD72" i="2"/>
  <c r="AC72" i="2"/>
  <c r="AB72" i="2"/>
  <c r="AA72" i="2"/>
  <c r="AO71" i="2"/>
  <c r="AN71" i="2"/>
  <c r="AM71" i="2"/>
  <c r="AL71" i="2"/>
  <c r="AK71" i="2"/>
  <c r="AJ71" i="2"/>
  <c r="AG71" i="2"/>
  <c r="AF71" i="2"/>
  <c r="AE71" i="2"/>
  <c r="AD71" i="2"/>
  <c r="AC71" i="2"/>
  <c r="AB71" i="2"/>
  <c r="AA71" i="2"/>
  <c r="AO70" i="2"/>
  <c r="AN70" i="2"/>
  <c r="AM70" i="2"/>
  <c r="AL70" i="2"/>
  <c r="AK70" i="2"/>
  <c r="AJ70" i="2"/>
  <c r="AG70" i="2"/>
  <c r="AF70" i="2"/>
  <c r="AE70" i="2"/>
  <c r="AD70" i="2"/>
  <c r="AC70" i="2"/>
  <c r="AB70" i="2"/>
  <c r="AA70" i="2"/>
  <c r="AO69" i="2"/>
  <c r="AN69" i="2"/>
  <c r="AM69" i="2"/>
  <c r="AL69" i="2"/>
  <c r="AK69" i="2"/>
  <c r="AJ69" i="2"/>
  <c r="AG69" i="2"/>
  <c r="AF69" i="2"/>
  <c r="AE69" i="2"/>
  <c r="AD69" i="2"/>
  <c r="AC69" i="2"/>
  <c r="AB69" i="2"/>
  <c r="AA69" i="2"/>
  <c r="AO68" i="2"/>
  <c r="AN68" i="2"/>
  <c r="AM68" i="2"/>
  <c r="AL68" i="2"/>
  <c r="AK68" i="2"/>
  <c r="AJ68" i="2"/>
  <c r="AG68" i="2"/>
  <c r="AF68" i="2"/>
  <c r="AE68" i="2"/>
  <c r="AD68" i="2"/>
  <c r="AC68" i="2"/>
  <c r="AB68" i="2"/>
  <c r="AA68" i="2"/>
  <c r="AO67" i="2"/>
  <c r="AN67" i="2"/>
  <c r="AM67" i="2"/>
  <c r="AL67" i="2"/>
  <c r="AK67" i="2"/>
  <c r="AJ67" i="2"/>
  <c r="AG67" i="2"/>
  <c r="AF67" i="2"/>
  <c r="AE67" i="2"/>
  <c r="AD67" i="2"/>
  <c r="AC67" i="2"/>
  <c r="AB67" i="2"/>
  <c r="AA67" i="2"/>
  <c r="AO66" i="2"/>
  <c r="AN66" i="2"/>
  <c r="AM66" i="2"/>
  <c r="AL66" i="2"/>
  <c r="AK66" i="2"/>
  <c r="AJ66" i="2"/>
  <c r="AG66" i="2"/>
  <c r="AF66" i="2"/>
  <c r="AE66" i="2"/>
  <c r="AD66" i="2"/>
  <c r="AC66" i="2"/>
  <c r="AB66" i="2"/>
  <c r="AA66" i="2"/>
  <c r="AO65" i="2"/>
  <c r="AN65" i="2"/>
  <c r="AM65" i="2"/>
  <c r="AL65" i="2"/>
  <c r="AK65" i="2"/>
  <c r="AJ65" i="2"/>
  <c r="AG65" i="2"/>
  <c r="AF65" i="2"/>
  <c r="AE65" i="2"/>
  <c r="AD65" i="2"/>
  <c r="AC65" i="2"/>
  <c r="AB65" i="2"/>
  <c r="AA65" i="2"/>
  <c r="AO64" i="2"/>
  <c r="AN64" i="2"/>
  <c r="AM64" i="2"/>
  <c r="AL64" i="2"/>
  <c r="AK64" i="2"/>
  <c r="AJ64" i="2"/>
  <c r="AG64" i="2"/>
  <c r="AF64" i="2"/>
  <c r="AE64" i="2"/>
  <c r="AD64" i="2"/>
  <c r="AC64" i="2"/>
  <c r="AB64" i="2"/>
  <c r="AA64" i="2"/>
  <c r="AO63" i="2"/>
  <c r="AN63" i="2"/>
  <c r="AM63" i="2"/>
  <c r="AL63" i="2"/>
  <c r="AK63" i="2"/>
  <c r="AJ63" i="2"/>
  <c r="AG63" i="2"/>
  <c r="AF63" i="2"/>
  <c r="AE63" i="2"/>
  <c r="AD63" i="2"/>
  <c r="AC63" i="2"/>
  <c r="AB63" i="2"/>
  <c r="AA63" i="2"/>
  <c r="AO62" i="2"/>
  <c r="AN62" i="2"/>
  <c r="AM62" i="2"/>
  <c r="AL62" i="2"/>
  <c r="AK62" i="2"/>
  <c r="AJ62" i="2"/>
  <c r="AG62" i="2"/>
  <c r="AF62" i="2"/>
  <c r="AE62" i="2"/>
  <c r="AD62" i="2"/>
  <c r="AC62" i="2"/>
  <c r="AB62" i="2"/>
  <c r="AA62" i="2"/>
  <c r="AO61" i="2"/>
  <c r="AN61" i="2"/>
  <c r="AM61" i="2"/>
  <c r="AL61" i="2"/>
  <c r="AK61" i="2"/>
  <c r="AJ61" i="2"/>
  <c r="AG61" i="2"/>
  <c r="AF61" i="2"/>
  <c r="AE61" i="2"/>
  <c r="AD61" i="2"/>
  <c r="AC61" i="2"/>
  <c r="AB61" i="2"/>
  <c r="AA61" i="2"/>
  <c r="AO60" i="2"/>
  <c r="AN60" i="2"/>
  <c r="AM60" i="2"/>
  <c r="AL60" i="2"/>
  <c r="AK60" i="2"/>
  <c r="AJ60" i="2"/>
  <c r="AG60" i="2"/>
  <c r="AF60" i="2"/>
  <c r="AE60" i="2"/>
  <c r="AD60" i="2"/>
  <c r="AC60" i="2"/>
  <c r="AB60" i="2"/>
  <c r="AA60" i="2"/>
  <c r="AO59" i="2"/>
  <c r="AN59" i="2"/>
  <c r="AM59" i="2"/>
  <c r="AL59" i="2"/>
  <c r="AK59" i="2"/>
  <c r="AJ59" i="2"/>
  <c r="AG59" i="2"/>
  <c r="AF59" i="2"/>
  <c r="AE59" i="2"/>
  <c r="AD59" i="2"/>
  <c r="AC59" i="2"/>
  <c r="AB59" i="2"/>
  <c r="AA59" i="2"/>
  <c r="AO58" i="2"/>
  <c r="AN58" i="2"/>
  <c r="AM58" i="2"/>
  <c r="AL58" i="2"/>
  <c r="AK58" i="2"/>
  <c r="AJ58" i="2"/>
  <c r="AG58" i="2"/>
  <c r="AF58" i="2"/>
  <c r="AE58" i="2"/>
  <c r="AD58" i="2"/>
  <c r="AC58" i="2"/>
  <c r="AB58" i="2"/>
  <c r="AA58" i="2"/>
  <c r="AO57" i="2"/>
  <c r="AN57" i="2"/>
  <c r="AM57" i="2"/>
  <c r="AL57" i="2"/>
  <c r="AK57" i="2"/>
  <c r="AJ57" i="2"/>
  <c r="AG57" i="2"/>
  <c r="AF57" i="2"/>
  <c r="AE57" i="2"/>
  <c r="AD57" i="2"/>
  <c r="AC57" i="2"/>
  <c r="AB57" i="2"/>
  <c r="AA57" i="2"/>
  <c r="AO56" i="2"/>
  <c r="AN56" i="2"/>
  <c r="AM56" i="2"/>
  <c r="AL56" i="2"/>
  <c r="AK56" i="2"/>
  <c r="AJ56" i="2"/>
  <c r="AG56" i="2"/>
  <c r="AF56" i="2"/>
  <c r="AE56" i="2"/>
  <c r="AD56" i="2"/>
  <c r="AC56" i="2"/>
  <c r="AB56" i="2"/>
  <c r="AA56" i="2"/>
  <c r="AO55" i="2"/>
  <c r="AN55" i="2"/>
  <c r="AM55" i="2"/>
  <c r="AL55" i="2"/>
  <c r="AK55" i="2"/>
  <c r="AJ55" i="2"/>
  <c r="AG55" i="2"/>
  <c r="AF55" i="2"/>
  <c r="AE55" i="2"/>
  <c r="AD55" i="2"/>
  <c r="AC55" i="2"/>
  <c r="AB55" i="2"/>
  <c r="AA55" i="2"/>
  <c r="AO54" i="2"/>
  <c r="AN54" i="2"/>
  <c r="AM54" i="2"/>
  <c r="AL54" i="2"/>
  <c r="AK54" i="2"/>
  <c r="AJ54" i="2"/>
  <c r="AG54" i="2"/>
  <c r="AF54" i="2"/>
  <c r="AE54" i="2"/>
  <c r="AD54" i="2"/>
  <c r="AC54" i="2"/>
  <c r="AB54" i="2"/>
  <c r="AA54" i="2"/>
  <c r="X54" i="2"/>
  <c r="N31" i="2" s="1"/>
  <c r="AO53" i="2"/>
  <c r="AN53" i="2"/>
  <c r="AM53" i="2"/>
  <c r="AL53" i="2"/>
  <c r="AK53" i="2"/>
  <c r="AJ53" i="2"/>
  <c r="AG53" i="2"/>
  <c r="AF53" i="2"/>
  <c r="AE53" i="2"/>
  <c r="AD53" i="2"/>
  <c r="AC53" i="2"/>
  <c r="AB53" i="2"/>
  <c r="AA53" i="2"/>
  <c r="AO52" i="2"/>
  <c r="AN52" i="2"/>
  <c r="AM52" i="2"/>
  <c r="AL52" i="2"/>
  <c r="AK52" i="2"/>
  <c r="AJ52" i="2"/>
  <c r="AG52" i="2"/>
  <c r="AF52" i="2"/>
  <c r="AE52" i="2"/>
  <c r="AD52" i="2"/>
  <c r="AC52" i="2"/>
  <c r="AB52" i="2"/>
  <c r="AA52" i="2"/>
  <c r="AO51" i="2"/>
  <c r="AN51" i="2"/>
  <c r="AM51" i="2"/>
  <c r="AL51" i="2"/>
  <c r="AK51" i="2"/>
  <c r="AJ51" i="2"/>
  <c r="AG51" i="2"/>
  <c r="AF51" i="2"/>
  <c r="AE51" i="2"/>
  <c r="AD51" i="2"/>
  <c r="AC51" i="2"/>
  <c r="AB51" i="2"/>
  <c r="AA51" i="2"/>
  <c r="AO50" i="2"/>
  <c r="AN50" i="2"/>
  <c r="AM50" i="2"/>
  <c r="AL50" i="2"/>
  <c r="AK50" i="2"/>
  <c r="AJ50" i="2"/>
  <c r="AG50" i="2"/>
  <c r="AF50" i="2"/>
  <c r="AE50" i="2"/>
  <c r="AD50" i="2"/>
  <c r="AC50" i="2"/>
  <c r="AB50" i="2"/>
  <c r="AA50" i="2"/>
  <c r="AO49" i="2"/>
  <c r="AN49" i="2"/>
  <c r="AM49" i="2"/>
  <c r="AL49" i="2"/>
  <c r="AK49" i="2"/>
  <c r="AJ49" i="2"/>
  <c r="AG49" i="2"/>
  <c r="AF49" i="2"/>
  <c r="AE49" i="2"/>
  <c r="AD49" i="2"/>
  <c r="AC49" i="2"/>
  <c r="AB49" i="2"/>
  <c r="AA49" i="2"/>
  <c r="AO48" i="2"/>
  <c r="AN48" i="2"/>
  <c r="AM48" i="2"/>
  <c r="AL48" i="2"/>
  <c r="AK48" i="2"/>
  <c r="AJ48" i="2"/>
  <c r="AG48" i="2"/>
  <c r="AF48" i="2"/>
  <c r="AE48" i="2"/>
  <c r="AD48" i="2"/>
  <c r="AC48" i="2"/>
  <c r="AB48" i="2"/>
  <c r="AA48" i="2"/>
  <c r="AO47" i="2"/>
  <c r="AN47" i="2"/>
  <c r="AM47" i="2"/>
  <c r="AL47" i="2"/>
  <c r="AK47" i="2"/>
  <c r="AJ47" i="2"/>
  <c r="AG47" i="2"/>
  <c r="AF47" i="2"/>
  <c r="AE47" i="2"/>
  <c r="AD47" i="2"/>
  <c r="AC47" i="2"/>
  <c r="AB47" i="2"/>
  <c r="AA47" i="2"/>
  <c r="AO46" i="2"/>
  <c r="AN46" i="2"/>
  <c r="AM46" i="2"/>
  <c r="AL46" i="2"/>
  <c r="AK46" i="2"/>
  <c r="AJ46" i="2"/>
  <c r="AG46" i="2"/>
  <c r="AF46" i="2"/>
  <c r="AE46" i="2"/>
  <c r="AD46" i="2"/>
  <c r="AC46" i="2"/>
  <c r="AB46" i="2"/>
  <c r="AA46" i="2"/>
  <c r="S46" i="2"/>
  <c r="S55" i="2" s="1"/>
  <c r="S64" i="2" s="1"/>
  <c r="AO45" i="2"/>
  <c r="AN45" i="2"/>
  <c r="AM45" i="2"/>
  <c r="AL45" i="2"/>
  <c r="AK45" i="2"/>
  <c r="AJ45" i="2"/>
  <c r="AG45" i="2"/>
  <c r="AF45" i="2"/>
  <c r="AE45" i="2"/>
  <c r="AD45" i="2"/>
  <c r="AC45" i="2"/>
  <c r="AB45" i="2"/>
  <c r="AA45" i="2"/>
  <c r="AO44" i="2"/>
  <c r="AN44" i="2"/>
  <c r="AM44" i="2"/>
  <c r="AL44" i="2"/>
  <c r="AK44" i="2"/>
  <c r="AJ44" i="2"/>
  <c r="AG44" i="2"/>
  <c r="AF44" i="2"/>
  <c r="AE44" i="2"/>
  <c r="AD44" i="2"/>
  <c r="AC44" i="2"/>
  <c r="AB44" i="2"/>
  <c r="AA44" i="2"/>
  <c r="AO43" i="2"/>
  <c r="AN43" i="2"/>
  <c r="AM43" i="2"/>
  <c r="AL43" i="2"/>
  <c r="AK43" i="2"/>
  <c r="AJ43" i="2"/>
  <c r="AG43" i="2"/>
  <c r="AF43" i="2"/>
  <c r="AE43" i="2"/>
  <c r="AD43" i="2"/>
  <c r="AC43" i="2"/>
  <c r="AB43" i="2"/>
  <c r="AA43" i="2"/>
  <c r="AO42" i="2"/>
  <c r="AN42" i="2"/>
  <c r="AM42" i="2"/>
  <c r="AL42" i="2"/>
  <c r="AK42" i="2"/>
  <c r="AJ42" i="2"/>
  <c r="AG42" i="2"/>
  <c r="AF42" i="2"/>
  <c r="AE42" i="2"/>
  <c r="AD42" i="2"/>
  <c r="AC42" i="2"/>
  <c r="AB42" i="2"/>
  <c r="AA42" i="2"/>
  <c r="AO41" i="2"/>
  <c r="AN41" i="2"/>
  <c r="AM41" i="2"/>
  <c r="AL41" i="2"/>
  <c r="AK41" i="2"/>
  <c r="AJ41" i="2"/>
  <c r="AG41" i="2"/>
  <c r="AF41" i="2"/>
  <c r="AE41" i="2"/>
  <c r="AD41" i="2"/>
  <c r="AC41" i="2"/>
  <c r="AB41" i="2"/>
  <c r="AA41" i="2"/>
  <c r="AO40" i="2"/>
  <c r="AN40" i="2"/>
  <c r="AM40" i="2"/>
  <c r="AL40" i="2"/>
  <c r="AK40" i="2"/>
  <c r="AJ40" i="2"/>
  <c r="AG40" i="2"/>
  <c r="AF40" i="2"/>
  <c r="AE40" i="2"/>
  <c r="AD40" i="2"/>
  <c r="AC40" i="2"/>
  <c r="AB40" i="2"/>
  <c r="AA40" i="2"/>
  <c r="AO39" i="2"/>
  <c r="AN39" i="2"/>
  <c r="AM39" i="2"/>
  <c r="AL39" i="2"/>
  <c r="AK39" i="2"/>
  <c r="AJ39" i="2"/>
  <c r="AG39" i="2"/>
  <c r="AF39" i="2"/>
  <c r="AE39" i="2"/>
  <c r="AD39" i="2"/>
  <c r="AC39" i="2"/>
  <c r="AB39" i="2"/>
  <c r="AA39" i="2"/>
  <c r="AO38" i="2"/>
  <c r="AN38" i="2"/>
  <c r="AM38" i="2"/>
  <c r="AL38" i="2"/>
  <c r="AK38" i="2"/>
  <c r="AJ38" i="2"/>
  <c r="AG38" i="2"/>
  <c r="AF38" i="2"/>
  <c r="AE38" i="2"/>
  <c r="AD38" i="2"/>
  <c r="AC38" i="2"/>
  <c r="AB38" i="2"/>
  <c r="AA38" i="2"/>
  <c r="AO37" i="2"/>
  <c r="AN37" i="2"/>
  <c r="AM37" i="2"/>
  <c r="AL37" i="2"/>
  <c r="AK37" i="2"/>
  <c r="AJ37" i="2"/>
  <c r="AG37" i="2"/>
  <c r="AF37" i="2"/>
  <c r="AE37" i="2"/>
  <c r="AD37" i="2"/>
  <c r="AC37" i="2"/>
  <c r="AB37" i="2"/>
  <c r="AA37" i="2"/>
  <c r="AO36" i="2"/>
  <c r="AN36" i="2"/>
  <c r="AM36" i="2"/>
  <c r="AL36" i="2"/>
  <c r="AK36" i="2"/>
  <c r="AJ36" i="2"/>
  <c r="AG36" i="2"/>
  <c r="AF36" i="2"/>
  <c r="AE36" i="2"/>
  <c r="AD36" i="2"/>
  <c r="AC36" i="2"/>
  <c r="AB36" i="2"/>
  <c r="AA36" i="2"/>
  <c r="S36" i="2"/>
  <c r="AO35" i="2"/>
  <c r="AN35" i="2"/>
  <c r="AM35" i="2"/>
  <c r="AL35" i="2"/>
  <c r="AK35" i="2"/>
  <c r="AJ35" i="2"/>
  <c r="AG35" i="2"/>
  <c r="AF35" i="2"/>
  <c r="AE35" i="2"/>
  <c r="AD35" i="2"/>
  <c r="AC35" i="2"/>
  <c r="AB35" i="2"/>
  <c r="AA35" i="2"/>
  <c r="AO34" i="2"/>
  <c r="AN34" i="2"/>
  <c r="AM34" i="2"/>
  <c r="AL34" i="2"/>
  <c r="AK34" i="2"/>
  <c r="AJ34" i="2"/>
  <c r="AG34" i="2"/>
  <c r="AF34" i="2"/>
  <c r="AE34" i="2"/>
  <c r="AD34" i="2"/>
  <c r="AC34" i="2"/>
  <c r="AB34" i="2"/>
  <c r="AA34" i="2"/>
  <c r="S34" i="2"/>
  <c r="S44" i="2" s="1"/>
  <c r="S53" i="2" s="1"/>
  <c r="AO33" i="2"/>
  <c r="AN33" i="2"/>
  <c r="AM33" i="2"/>
  <c r="AL33" i="2"/>
  <c r="AK33" i="2"/>
  <c r="AJ33" i="2"/>
  <c r="AG33" i="2"/>
  <c r="AF33" i="2"/>
  <c r="AE33" i="2"/>
  <c r="AD33" i="2"/>
  <c r="AC33" i="2"/>
  <c r="AB33" i="2"/>
  <c r="AA33" i="2"/>
  <c r="AO32" i="2"/>
  <c r="AN32" i="2"/>
  <c r="AM32" i="2"/>
  <c r="AL32" i="2"/>
  <c r="AK32" i="2"/>
  <c r="AJ32" i="2"/>
  <c r="AG32" i="2"/>
  <c r="AF32" i="2"/>
  <c r="AE32" i="2"/>
  <c r="AD32" i="2"/>
  <c r="AC32" i="2"/>
  <c r="AB32" i="2"/>
  <c r="AA32" i="2"/>
  <c r="I32" i="2"/>
  <c r="I47" i="2" s="1"/>
  <c r="AO31" i="2"/>
  <c r="AN31" i="2"/>
  <c r="AM31" i="2"/>
  <c r="AL31" i="2"/>
  <c r="AK31" i="2"/>
  <c r="AJ31" i="2"/>
  <c r="AG31" i="2"/>
  <c r="AF31" i="2"/>
  <c r="AE31" i="2"/>
  <c r="AD31" i="2"/>
  <c r="AC31" i="2"/>
  <c r="AB31" i="2"/>
  <c r="AA31" i="2"/>
  <c r="AO30" i="2"/>
  <c r="AN30" i="2"/>
  <c r="AM30" i="2"/>
  <c r="AL30" i="2"/>
  <c r="AK30" i="2"/>
  <c r="AJ30" i="2"/>
  <c r="AG30" i="2"/>
  <c r="AF30" i="2"/>
  <c r="AE30" i="2"/>
  <c r="AD30" i="2"/>
  <c r="AC30" i="2"/>
  <c r="AB30" i="2"/>
  <c r="AA30" i="2"/>
  <c r="AO29" i="2"/>
  <c r="AN29" i="2"/>
  <c r="AM29" i="2"/>
  <c r="AL29" i="2"/>
  <c r="AC29" i="2" s="1"/>
  <c r="AK29" i="2"/>
  <c r="AJ29" i="2"/>
  <c r="AA29" i="2" s="1"/>
  <c r="AG29" i="2"/>
  <c r="AF29" i="2"/>
  <c r="AE29" i="2"/>
  <c r="AD29" i="2"/>
  <c r="AB29" i="2"/>
  <c r="AO28" i="2"/>
  <c r="AN28" i="2"/>
  <c r="AM28" i="2"/>
  <c r="AD28" i="2" s="1"/>
  <c r="AL28" i="2"/>
  <c r="AK28" i="2"/>
  <c r="AB28" i="2" s="1"/>
  <c r="AJ28" i="2"/>
  <c r="AG28" i="2"/>
  <c r="AF28" i="2"/>
  <c r="AE28" i="2"/>
  <c r="AC28" i="2"/>
  <c r="AA28" i="2"/>
  <c r="AO27" i="2"/>
  <c r="AN27" i="2"/>
  <c r="AM27" i="2"/>
  <c r="AL27" i="2"/>
  <c r="AC27" i="2" s="1"/>
  <c r="AK27" i="2"/>
  <c r="AJ27" i="2"/>
  <c r="AA27" i="2" s="1"/>
  <c r="AG27" i="2"/>
  <c r="AF27" i="2"/>
  <c r="AE27" i="2"/>
  <c r="AD27" i="2"/>
  <c r="AB27" i="2"/>
  <c r="AO26" i="2"/>
  <c r="AN26" i="2"/>
  <c r="AM26" i="2"/>
  <c r="AD26" i="2" s="1"/>
  <c r="AL26" i="2"/>
  <c r="AK26" i="2"/>
  <c r="AB26" i="2" s="1"/>
  <c r="AJ26" i="2"/>
  <c r="AA26" i="2" s="1"/>
  <c r="AG26" i="2"/>
  <c r="AF26" i="2"/>
  <c r="AE26" i="2"/>
  <c r="AC26" i="2"/>
  <c r="V26" i="2"/>
  <c r="I26" i="2"/>
  <c r="AO25" i="2"/>
  <c r="AN25" i="2"/>
  <c r="AM25" i="2"/>
  <c r="AD25" i="2" s="1"/>
  <c r="AL25" i="2"/>
  <c r="AK25" i="2"/>
  <c r="AB25" i="2" s="1"/>
  <c r="AJ25" i="2"/>
  <c r="AG25" i="2"/>
  <c r="AF25" i="2"/>
  <c r="AE25" i="2"/>
  <c r="AC25" i="2"/>
  <c r="AA25" i="2"/>
  <c r="AO24" i="2"/>
  <c r="AN24" i="2"/>
  <c r="AM24" i="2"/>
  <c r="AD24" i="2" s="1"/>
  <c r="AL24" i="2"/>
  <c r="AK24" i="2"/>
  <c r="AB24" i="2" s="1"/>
  <c r="AJ24" i="2"/>
  <c r="AA24" i="2" s="1"/>
  <c r="AG24" i="2"/>
  <c r="AF24" i="2"/>
  <c r="AE24" i="2"/>
  <c r="AC24" i="2"/>
  <c r="AO23" i="2"/>
  <c r="AN23" i="2"/>
  <c r="AM23" i="2"/>
  <c r="AD23" i="2" s="1"/>
  <c r="AL23" i="2"/>
  <c r="AC23" i="2" s="1"/>
  <c r="AK23" i="2"/>
  <c r="AB23" i="2" s="1"/>
  <c r="AJ23" i="2"/>
  <c r="AG23" i="2"/>
  <c r="AF23" i="2"/>
  <c r="AE23" i="2"/>
  <c r="AA23" i="2"/>
  <c r="AO22" i="2"/>
  <c r="AN22" i="2"/>
  <c r="AM22" i="2"/>
  <c r="AD22" i="2" s="1"/>
  <c r="AL22" i="2"/>
  <c r="AC22" i="2" s="1"/>
  <c r="AK22" i="2"/>
  <c r="AJ22" i="2"/>
  <c r="AG22" i="2"/>
  <c r="AF22" i="2"/>
  <c r="AE22" i="2"/>
  <c r="AB22" i="2"/>
  <c r="AA22" i="2"/>
  <c r="AO21" i="2"/>
  <c r="AN21" i="2"/>
  <c r="AM21" i="2"/>
  <c r="AD21" i="2" s="1"/>
  <c r="AL21" i="2"/>
  <c r="AC21" i="2" s="1"/>
  <c r="AK21" i="2"/>
  <c r="AB21" i="2" s="1"/>
  <c r="AJ21" i="2"/>
  <c r="AG21" i="2"/>
  <c r="AF21" i="2"/>
  <c r="AE21" i="2"/>
  <c r="AA21" i="2"/>
  <c r="AO20" i="2"/>
  <c r="AN20" i="2"/>
  <c r="AM20" i="2"/>
  <c r="AD20" i="2" s="1"/>
  <c r="AL20" i="2"/>
  <c r="AC20" i="2" s="1"/>
  <c r="AK20" i="2"/>
  <c r="AB20" i="2" s="1"/>
  <c r="AJ20" i="2"/>
  <c r="AG20" i="2"/>
  <c r="AF20" i="2"/>
  <c r="AE20" i="2"/>
  <c r="AA20" i="2"/>
  <c r="AO19" i="2"/>
  <c r="AN19" i="2"/>
  <c r="AM19" i="2"/>
  <c r="AL19" i="2"/>
  <c r="AC19" i="2" s="1"/>
  <c r="AK19" i="2"/>
  <c r="AB19" i="2" s="1"/>
  <c r="AJ19" i="2"/>
  <c r="AA19" i="2" s="1"/>
  <c r="AG19" i="2"/>
  <c r="AF19" i="2"/>
  <c r="AE19" i="2"/>
  <c r="AD19" i="2"/>
  <c r="AO18" i="2"/>
  <c r="AN18" i="2"/>
  <c r="AM18" i="2"/>
  <c r="AD18" i="2" s="1"/>
  <c r="AL18" i="2"/>
  <c r="AC18" i="2" s="1"/>
  <c r="AK18" i="2"/>
  <c r="AJ18" i="2"/>
  <c r="AA18" i="2" s="1"/>
  <c r="AG18" i="2"/>
  <c r="AF18" i="2"/>
  <c r="AE18" i="2"/>
  <c r="AB18" i="2"/>
  <c r="T18" i="2"/>
  <c r="J19" i="2" s="1"/>
  <c r="J20" i="2" s="1"/>
  <c r="AO17" i="2"/>
  <c r="AN17" i="2"/>
  <c r="AM17" i="2"/>
  <c r="AD17" i="2" s="1"/>
  <c r="AL17" i="2"/>
  <c r="AC17" i="2" s="1"/>
  <c r="AK17" i="2"/>
  <c r="AB17" i="2" s="1"/>
  <c r="AJ17" i="2"/>
  <c r="AG17" i="2"/>
  <c r="AF17" i="2"/>
  <c r="AE17" i="2"/>
  <c r="AA17" i="2"/>
  <c r="AO16" i="2"/>
  <c r="AN16" i="2"/>
  <c r="AM16" i="2"/>
  <c r="AD16" i="2" s="1"/>
  <c r="AL16" i="2"/>
  <c r="AC16" i="2" s="1"/>
  <c r="AK16" i="2"/>
  <c r="AB16" i="2" s="1"/>
  <c r="AJ16" i="2"/>
  <c r="AG16" i="2"/>
  <c r="AF16" i="2"/>
  <c r="AE16" i="2"/>
  <c r="AA16" i="2"/>
  <c r="X16" i="2"/>
  <c r="AO15" i="2"/>
  <c r="AN15" i="2"/>
  <c r="AM15" i="2"/>
  <c r="AD15" i="2" s="1"/>
  <c r="AL15" i="2"/>
  <c r="AC15" i="2" s="1"/>
  <c r="AK15" i="2"/>
  <c r="AJ15" i="2"/>
  <c r="AA15" i="2" s="1"/>
  <c r="AG15" i="2"/>
  <c r="AF15" i="2"/>
  <c r="AE15" i="2"/>
  <c r="AB15" i="2"/>
  <c r="AO14" i="2"/>
  <c r="AN14" i="2"/>
  <c r="AM14" i="2"/>
  <c r="AD14" i="2" s="1"/>
  <c r="AL14" i="2"/>
  <c r="AC14" i="2" s="1"/>
  <c r="AK14" i="2"/>
  <c r="AB14" i="2" s="1"/>
  <c r="AJ14" i="2"/>
  <c r="AA14" i="2" s="1"/>
  <c r="AG14" i="2"/>
  <c r="AF14" i="2"/>
  <c r="AE14" i="2"/>
  <c r="X14" i="2"/>
  <c r="N15" i="2" s="1"/>
  <c r="N14" i="2"/>
  <c r="AO13" i="2"/>
  <c r="AN13" i="2"/>
  <c r="AM13" i="2"/>
  <c r="AD13" i="2" s="1"/>
  <c r="AL13" i="2"/>
  <c r="AC13" i="2" s="1"/>
  <c r="AK13" i="2"/>
  <c r="AB13" i="2" s="1"/>
  <c r="AJ13" i="2"/>
  <c r="AA13" i="2" s="1"/>
  <c r="AG13" i="2"/>
  <c r="AF13" i="2"/>
  <c r="AE13" i="2"/>
  <c r="O13" i="2"/>
  <c r="N13" i="2"/>
  <c r="M13" i="2"/>
  <c r="L13" i="2"/>
  <c r="K13" i="2"/>
  <c r="J13" i="2"/>
  <c r="AO12" i="2"/>
  <c r="AN12" i="2"/>
  <c r="AM12" i="2"/>
  <c r="AD12" i="2" s="1"/>
  <c r="AL12" i="2"/>
  <c r="AC12" i="2" s="1"/>
  <c r="AK12" i="2"/>
  <c r="AB12" i="2" s="1"/>
  <c r="AJ12" i="2"/>
  <c r="AA12" i="2" s="1"/>
  <c r="AG12" i="2"/>
  <c r="AF12" i="2"/>
  <c r="AE12" i="2"/>
  <c r="AO11" i="2"/>
  <c r="AN11" i="2"/>
  <c r="AM11" i="2"/>
  <c r="AL11" i="2"/>
  <c r="AC11" i="2" s="1"/>
  <c r="AK11" i="2"/>
  <c r="AB11" i="2" s="1"/>
  <c r="AJ11" i="2"/>
  <c r="AA11" i="2" s="1"/>
  <c r="AG11" i="2"/>
  <c r="AF11" i="2"/>
  <c r="AE11" i="2"/>
  <c r="AD11" i="2"/>
  <c r="Y11" i="2"/>
  <c r="X11" i="2"/>
  <c r="W11" i="2"/>
  <c r="V11" i="2"/>
  <c r="L14" i="2" s="1"/>
  <c r="U11" i="2"/>
  <c r="T11" i="2"/>
  <c r="J14" i="2" s="1"/>
  <c r="AO10" i="2"/>
  <c r="AN10" i="2"/>
  <c r="AM10" i="2"/>
  <c r="AD10" i="2" s="1"/>
  <c r="AL10" i="2"/>
  <c r="AC10" i="2" s="1"/>
  <c r="AK10" i="2"/>
  <c r="AB10" i="2" s="1"/>
  <c r="AJ10" i="2"/>
  <c r="AA10" i="2" s="1"/>
  <c r="AG10" i="2"/>
  <c r="AG7" i="2" s="1"/>
  <c r="AF10" i="2"/>
  <c r="AE10" i="2"/>
  <c r="AO9" i="2"/>
  <c r="AN9" i="2"/>
  <c r="AE9" i="2" s="1"/>
  <c r="AM9" i="2"/>
  <c r="AL9" i="2"/>
  <c r="AC9" i="2" s="1"/>
  <c r="AK9" i="2"/>
  <c r="AJ9" i="2"/>
  <c r="AA9" i="2" s="1"/>
  <c r="AG9" i="2"/>
  <c r="AF9" i="2"/>
  <c r="AD9" i="2"/>
  <c r="AB9" i="2"/>
  <c r="Y9" i="2"/>
  <c r="Y31" i="2" s="1"/>
  <c r="X9" i="2"/>
  <c r="X31" i="2" s="1"/>
  <c r="W9" i="2"/>
  <c r="W31" i="2" s="1"/>
  <c r="V9" i="2"/>
  <c r="V31" i="2" s="1"/>
  <c r="U9" i="2"/>
  <c r="U31" i="2" s="1"/>
  <c r="T9" i="2"/>
  <c r="T31" i="2" s="1"/>
  <c r="L37" i="1"/>
  <c r="N48" i="1"/>
  <c r="M47" i="1"/>
  <c r="M48" i="1"/>
  <c r="L46" i="1"/>
  <c r="L47" i="1"/>
  <c r="L48" i="1"/>
  <c r="K45" i="1"/>
  <c r="K46" i="1"/>
  <c r="K47" i="1"/>
  <c r="K48" i="1"/>
  <c r="J48" i="1"/>
  <c r="J45" i="1"/>
  <c r="J46" i="1"/>
  <c r="J47" i="1"/>
  <c r="J44" i="1"/>
  <c r="M38" i="1"/>
  <c r="M39" i="1"/>
  <c r="M40" i="1"/>
  <c r="L40" i="1"/>
  <c r="L39" i="1"/>
  <c r="L38" i="1"/>
  <c r="M37" i="1"/>
  <c r="T64" i="1"/>
  <c r="T63" i="1"/>
  <c r="T62" i="1"/>
  <c r="T61" i="1"/>
  <c r="X65" i="1"/>
  <c r="W65" i="1"/>
  <c r="W64" i="1"/>
  <c r="V65" i="1"/>
  <c r="V64" i="1"/>
  <c r="V63" i="1"/>
  <c r="U65" i="1"/>
  <c r="U64" i="1"/>
  <c r="U63" i="1"/>
  <c r="U62" i="1"/>
  <c r="T65" i="1"/>
  <c r="X60" i="1"/>
  <c r="Y64" i="1"/>
  <c r="S61" i="1"/>
  <c r="S62" i="1"/>
  <c r="S63" i="1"/>
  <c r="S64" i="1"/>
  <c r="S65" i="1"/>
  <c r="S60" i="1"/>
  <c r="U59" i="1"/>
  <c r="V59" i="1"/>
  <c r="W59" i="1"/>
  <c r="X59" i="1"/>
  <c r="Y59" i="1"/>
  <c r="T59" i="1"/>
  <c r="K42" i="1"/>
  <c r="L42" i="1"/>
  <c r="M42" i="1"/>
  <c r="N42" i="1"/>
  <c r="O42" i="1"/>
  <c r="J42" i="1"/>
  <c r="I44" i="1"/>
  <c r="I45" i="1"/>
  <c r="I46" i="1"/>
  <c r="I47" i="1"/>
  <c r="I48" i="1"/>
  <c r="I43" i="1"/>
  <c r="I28" i="1"/>
  <c r="I29" i="1"/>
  <c r="I30" i="1"/>
  <c r="I31" i="1"/>
  <c r="I32" i="1"/>
  <c r="I33" i="1"/>
  <c r="O27" i="1"/>
  <c r="J27" i="1"/>
  <c r="K27" i="1"/>
  <c r="L27" i="1"/>
  <c r="M27" i="1"/>
  <c r="N27" i="1"/>
  <c r="I26" i="1"/>
  <c r="Y55" i="1"/>
  <c r="O32" i="1" s="1"/>
  <c r="X54" i="1"/>
  <c r="N31" i="1" s="1"/>
  <c r="S51" i="1"/>
  <c r="K40" i="1"/>
  <c r="K38" i="1"/>
  <c r="K39" i="1"/>
  <c r="V78" i="1"/>
  <c r="W78" i="1"/>
  <c r="S80" i="1"/>
  <c r="S83" i="1"/>
  <c r="S79" i="1"/>
  <c r="U78" i="1"/>
  <c r="X78" i="1"/>
  <c r="T78" i="1"/>
  <c r="S81" i="1"/>
  <c r="S82" i="1"/>
  <c r="S53" i="1"/>
  <c r="S54" i="1"/>
  <c r="S55" i="1"/>
  <c r="S56" i="1"/>
  <c r="S52" i="1"/>
  <c r="U50" i="1"/>
  <c r="V50" i="1"/>
  <c r="W50" i="1"/>
  <c r="X50" i="1"/>
  <c r="Y50" i="1"/>
  <c r="T50" i="1"/>
  <c r="Y40" i="1"/>
  <c r="S44" i="1"/>
  <c r="S45" i="1"/>
  <c r="S46" i="1"/>
  <c r="S47" i="1"/>
  <c r="S43" i="1"/>
  <c r="U42" i="1"/>
  <c r="V42" i="1"/>
  <c r="W42" i="1"/>
  <c r="X42" i="1"/>
  <c r="Y42" i="1"/>
  <c r="T42" i="1"/>
  <c r="U26" i="1"/>
  <c r="V26" i="1"/>
  <c r="W26" i="1"/>
  <c r="X26" i="1"/>
  <c r="Y26" i="1"/>
  <c r="T26" i="1"/>
  <c r="Y28" i="1"/>
  <c r="Y27" i="1"/>
  <c r="U38" i="1"/>
  <c r="V38" i="1"/>
  <c r="W38" i="1"/>
  <c r="X38" i="1"/>
  <c r="Y38" i="1"/>
  <c r="T38" i="1"/>
  <c r="S32" i="1"/>
  <c r="K13" i="1"/>
  <c r="L13" i="1"/>
  <c r="M13" i="1"/>
  <c r="N13" i="1"/>
  <c r="O13" i="1"/>
  <c r="J13" i="1"/>
  <c r="T18" i="1"/>
  <c r="J19" i="1" s="1"/>
  <c r="J20" i="1" s="1"/>
  <c r="U11" i="1"/>
  <c r="K14" i="1" s="1"/>
  <c r="V11" i="1"/>
  <c r="L14" i="1" s="1"/>
  <c r="W11" i="1"/>
  <c r="W27" i="1" s="1"/>
  <c r="W28" i="1" s="1"/>
  <c r="X11" i="1"/>
  <c r="X27" i="1" s="1"/>
  <c r="X28" i="1" s="1"/>
  <c r="Y11" i="1"/>
  <c r="Y14" i="1" s="1"/>
  <c r="O15" i="1" s="1"/>
  <c r="T11" i="1"/>
  <c r="J14" i="1" s="1"/>
  <c r="U9" i="1"/>
  <c r="U31" i="1" s="1"/>
  <c r="S33" i="1" s="1"/>
  <c r="V9" i="1"/>
  <c r="V31" i="1" s="1"/>
  <c r="S34" i="1" s="1"/>
  <c r="W9" i="1"/>
  <c r="W31" i="1" s="1"/>
  <c r="S35" i="1" s="1"/>
  <c r="X9" i="1"/>
  <c r="X31" i="1" s="1"/>
  <c r="S36" i="1" s="1"/>
  <c r="Y9" i="1"/>
  <c r="Y31" i="1" s="1"/>
  <c r="S37" i="1" s="1"/>
  <c r="T9" i="1"/>
  <c r="T31" i="1" s="1"/>
  <c r="AF11" i="1"/>
  <c r="AG11" i="1"/>
  <c r="AF12" i="1"/>
  <c r="AG12" i="1"/>
  <c r="AF13" i="1"/>
  <c r="AG13" i="1"/>
  <c r="AF14" i="1"/>
  <c r="AG14" i="1"/>
  <c r="AF15" i="1"/>
  <c r="AG15" i="1"/>
  <c r="AF16" i="1"/>
  <c r="AG16" i="1"/>
  <c r="AE17" i="1"/>
  <c r="AF17" i="1"/>
  <c r="AG17" i="1"/>
  <c r="AE18" i="1"/>
  <c r="AF18" i="1"/>
  <c r="AG18" i="1"/>
  <c r="AE19" i="1"/>
  <c r="AF19" i="1"/>
  <c r="AG19" i="1"/>
  <c r="AE20" i="1"/>
  <c r="AF20" i="1"/>
  <c r="AG20" i="1"/>
  <c r="AE21" i="1"/>
  <c r="AF21" i="1"/>
  <c r="AG21" i="1"/>
  <c r="AE22" i="1"/>
  <c r="AF22" i="1"/>
  <c r="AG22" i="1"/>
  <c r="AE23" i="1"/>
  <c r="AF23" i="1"/>
  <c r="AG23" i="1"/>
  <c r="AE24" i="1"/>
  <c r="AF24" i="1"/>
  <c r="AG24" i="1"/>
  <c r="AE25" i="1"/>
  <c r="AF25" i="1"/>
  <c r="AG25" i="1"/>
  <c r="AE26" i="1"/>
  <c r="AF26" i="1"/>
  <c r="AG26" i="1"/>
  <c r="AE27" i="1"/>
  <c r="AF27" i="1"/>
  <c r="AG27" i="1"/>
  <c r="AE28" i="1"/>
  <c r="AF28" i="1"/>
  <c r="AG28" i="1"/>
  <c r="AE29" i="1"/>
  <c r="AF29" i="1"/>
  <c r="AG29" i="1"/>
  <c r="AA30" i="1"/>
  <c r="AB30" i="1"/>
  <c r="AC30" i="1"/>
  <c r="AD30" i="1"/>
  <c r="AE30" i="1"/>
  <c r="AF30" i="1"/>
  <c r="AG30" i="1"/>
  <c r="AA31" i="1"/>
  <c r="AB31" i="1"/>
  <c r="AC31" i="1"/>
  <c r="AD31" i="1"/>
  <c r="AE31" i="1"/>
  <c r="AF31" i="1"/>
  <c r="AG31" i="1"/>
  <c r="AA32" i="1"/>
  <c r="AB32" i="1"/>
  <c r="AC32" i="1"/>
  <c r="AD32" i="1"/>
  <c r="AE32" i="1"/>
  <c r="AF32" i="1"/>
  <c r="AG32" i="1"/>
  <c r="AA33" i="1"/>
  <c r="AB33" i="1"/>
  <c r="AC33" i="1"/>
  <c r="AD33" i="1"/>
  <c r="AE33" i="1"/>
  <c r="AF33" i="1"/>
  <c r="AG33" i="1"/>
  <c r="AA34" i="1"/>
  <c r="AB34" i="1"/>
  <c r="AC34" i="1"/>
  <c r="AD34" i="1"/>
  <c r="AE34" i="1"/>
  <c r="AF34" i="1"/>
  <c r="AG34" i="1"/>
  <c r="AA35" i="1"/>
  <c r="AB35" i="1"/>
  <c r="AC35" i="1"/>
  <c r="AD35" i="1"/>
  <c r="AE35" i="1"/>
  <c r="AF35" i="1"/>
  <c r="AG35" i="1"/>
  <c r="AA36" i="1"/>
  <c r="AB36" i="1"/>
  <c r="AC36" i="1"/>
  <c r="AD36" i="1"/>
  <c r="AE36" i="1"/>
  <c r="AF36" i="1"/>
  <c r="AG36" i="1"/>
  <c r="AA37" i="1"/>
  <c r="AB37" i="1"/>
  <c r="AC37" i="1"/>
  <c r="AD37" i="1"/>
  <c r="AE37" i="1"/>
  <c r="AF37" i="1"/>
  <c r="AG37" i="1"/>
  <c r="AA38" i="1"/>
  <c r="AB38" i="1"/>
  <c r="AC38" i="1"/>
  <c r="AD38" i="1"/>
  <c r="AE38" i="1"/>
  <c r="AF38" i="1"/>
  <c r="AG38" i="1"/>
  <c r="AA39" i="1"/>
  <c r="AB39" i="1"/>
  <c r="AC39" i="1"/>
  <c r="AD39" i="1"/>
  <c r="AE39" i="1"/>
  <c r="AF39" i="1"/>
  <c r="AG39" i="1"/>
  <c r="AA40" i="1"/>
  <c r="AB40" i="1"/>
  <c r="AC40" i="1"/>
  <c r="AD40" i="1"/>
  <c r="AE40" i="1"/>
  <c r="AF40" i="1"/>
  <c r="AG40" i="1"/>
  <c r="AA41" i="1"/>
  <c r="AB41" i="1"/>
  <c r="AC41" i="1"/>
  <c r="AD41" i="1"/>
  <c r="AE41" i="1"/>
  <c r="AF41" i="1"/>
  <c r="AG41" i="1"/>
  <c r="AA42" i="1"/>
  <c r="AB42" i="1"/>
  <c r="AC42" i="1"/>
  <c r="AD42" i="1"/>
  <c r="AE42" i="1"/>
  <c r="AF42" i="1"/>
  <c r="AG42" i="1"/>
  <c r="AA43" i="1"/>
  <c r="AB43" i="1"/>
  <c r="AC43" i="1"/>
  <c r="AD43" i="1"/>
  <c r="AE43" i="1"/>
  <c r="AF43" i="1"/>
  <c r="AG43" i="1"/>
  <c r="AA44" i="1"/>
  <c r="AB44" i="1"/>
  <c r="AC44" i="1"/>
  <c r="AD44" i="1"/>
  <c r="AE44" i="1"/>
  <c r="AF44" i="1"/>
  <c r="AG44" i="1"/>
  <c r="AA45" i="1"/>
  <c r="AB45" i="1"/>
  <c r="AC45" i="1"/>
  <c r="AD45" i="1"/>
  <c r="AE45" i="1"/>
  <c r="AF45" i="1"/>
  <c r="AG45" i="1"/>
  <c r="AA46" i="1"/>
  <c r="AB46" i="1"/>
  <c r="AC46" i="1"/>
  <c r="AD46" i="1"/>
  <c r="AE46" i="1"/>
  <c r="AF46" i="1"/>
  <c r="AG46" i="1"/>
  <c r="AA47" i="1"/>
  <c r="AB47" i="1"/>
  <c r="AC47" i="1"/>
  <c r="AD47" i="1"/>
  <c r="AE47" i="1"/>
  <c r="AF47" i="1"/>
  <c r="AG47" i="1"/>
  <c r="AA48" i="1"/>
  <c r="AB48" i="1"/>
  <c r="AC48" i="1"/>
  <c r="AD48" i="1"/>
  <c r="AE48" i="1"/>
  <c r="AF48" i="1"/>
  <c r="AG48" i="1"/>
  <c r="AA49" i="1"/>
  <c r="AB49" i="1"/>
  <c r="AC49" i="1"/>
  <c r="AD49" i="1"/>
  <c r="AE49" i="1"/>
  <c r="AF49" i="1"/>
  <c r="AG49" i="1"/>
  <c r="AA50" i="1"/>
  <c r="AB50" i="1"/>
  <c r="AC50" i="1"/>
  <c r="AD50" i="1"/>
  <c r="AE50" i="1"/>
  <c r="AF50" i="1"/>
  <c r="AG50" i="1"/>
  <c r="AA51" i="1"/>
  <c r="AB51" i="1"/>
  <c r="AC51" i="1"/>
  <c r="AD51" i="1"/>
  <c r="AE51" i="1"/>
  <c r="AF51" i="1"/>
  <c r="AG51" i="1"/>
  <c r="AA52" i="1"/>
  <c r="AB52" i="1"/>
  <c r="AC52" i="1"/>
  <c r="AD52" i="1"/>
  <c r="AE52" i="1"/>
  <c r="AF52" i="1"/>
  <c r="AG52" i="1"/>
  <c r="AA53" i="1"/>
  <c r="AB53" i="1"/>
  <c r="AC53" i="1"/>
  <c r="AD53" i="1"/>
  <c r="AE53" i="1"/>
  <c r="AF53" i="1"/>
  <c r="AG53" i="1"/>
  <c r="AA54" i="1"/>
  <c r="AB54" i="1"/>
  <c r="AC54" i="1"/>
  <c r="AD54" i="1"/>
  <c r="AE54" i="1"/>
  <c r="AF54" i="1"/>
  <c r="AG54" i="1"/>
  <c r="AA55" i="1"/>
  <c r="AB55" i="1"/>
  <c r="AC55" i="1"/>
  <c r="AD55" i="1"/>
  <c r="AE55" i="1"/>
  <c r="AF55" i="1"/>
  <c r="AG55" i="1"/>
  <c r="AA56" i="1"/>
  <c r="AB56" i="1"/>
  <c r="AC56" i="1"/>
  <c r="AD56" i="1"/>
  <c r="AE56" i="1"/>
  <c r="AF56" i="1"/>
  <c r="AG56" i="1"/>
  <c r="AA57" i="1"/>
  <c r="AB57" i="1"/>
  <c r="AC57" i="1"/>
  <c r="AD57" i="1"/>
  <c r="AE57" i="1"/>
  <c r="AF57" i="1"/>
  <c r="AG57" i="1"/>
  <c r="AA58" i="1"/>
  <c r="AB58" i="1"/>
  <c r="AC58" i="1"/>
  <c r="AD58" i="1"/>
  <c r="AE58" i="1"/>
  <c r="AF58" i="1"/>
  <c r="AG58" i="1"/>
  <c r="AA59" i="1"/>
  <c r="AB59" i="1"/>
  <c r="AC59" i="1"/>
  <c r="AD59" i="1"/>
  <c r="AE59" i="1"/>
  <c r="AF59" i="1"/>
  <c r="AG59" i="1"/>
  <c r="AA60" i="1"/>
  <c r="AB60" i="1"/>
  <c r="AC60" i="1"/>
  <c r="AD60" i="1"/>
  <c r="AE60" i="1"/>
  <c r="AF60" i="1"/>
  <c r="AG60" i="1"/>
  <c r="AA61" i="1"/>
  <c r="AB61" i="1"/>
  <c r="AC61" i="1"/>
  <c r="AD61" i="1"/>
  <c r="AE61" i="1"/>
  <c r="AF61" i="1"/>
  <c r="AG61" i="1"/>
  <c r="AA62" i="1"/>
  <c r="AB62" i="1"/>
  <c r="AC62" i="1"/>
  <c r="AD62" i="1"/>
  <c r="AE62" i="1"/>
  <c r="AF62" i="1"/>
  <c r="AG62" i="1"/>
  <c r="AA63" i="1"/>
  <c r="AB63" i="1"/>
  <c r="AC63" i="1"/>
  <c r="AD63" i="1"/>
  <c r="AE63" i="1"/>
  <c r="AF63" i="1"/>
  <c r="AG63" i="1"/>
  <c r="AA64" i="1"/>
  <c r="AB64" i="1"/>
  <c r="AC64" i="1"/>
  <c r="AD64" i="1"/>
  <c r="AE64" i="1"/>
  <c r="AF64" i="1"/>
  <c r="AG64" i="1"/>
  <c r="AA65" i="1"/>
  <c r="AB65" i="1"/>
  <c r="AC65" i="1"/>
  <c r="AD65" i="1"/>
  <c r="AE65" i="1"/>
  <c r="AF65" i="1"/>
  <c r="AG65" i="1"/>
  <c r="AA66" i="1"/>
  <c r="AB66" i="1"/>
  <c r="AC66" i="1"/>
  <c r="AD66" i="1"/>
  <c r="AE66" i="1"/>
  <c r="AF66" i="1"/>
  <c r="AG66" i="1"/>
  <c r="AA67" i="1"/>
  <c r="AB67" i="1"/>
  <c r="AC67" i="1"/>
  <c r="AD67" i="1"/>
  <c r="AE67" i="1"/>
  <c r="AF67" i="1"/>
  <c r="AG67" i="1"/>
  <c r="AA68" i="1"/>
  <c r="AB68" i="1"/>
  <c r="AC68" i="1"/>
  <c r="AD68" i="1"/>
  <c r="AE68" i="1"/>
  <c r="AF68" i="1"/>
  <c r="AG68" i="1"/>
  <c r="AA69" i="1"/>
  <c r="AB69" i="1"/>
  <c r="AC69" i="1"/>
  <c r="AD69" i="1"/>
  <c r="AE69" i="1"/>
  <c r="AF69" i="1"/>
  <c r="AG69" i="1"/>
  <c r="AA70" i="1"/>
  <c r="AB70" i="1"/>
  <c r="AC70" i="1"/>
  <c r="AD70" i="1"/>
  <c r="AE70" i="1"/>
  <c r="AF70" i="1"/>
  <c r="AG70" i="1"/>
  <c r="AA71" i="1"/>
  <c r="AB71" i="1"/>
  <c r="AC71" i="1"/>
  <c r="AD71" i="1"/>
  <c r="AE71" i="1"/>
  <c r="AF71" i="1"/>
  <c r="AG71" i="1"/>
  <c r="AA72" i="1"/>
  <c r="AB72" i="1"/>
  <c r="AC72" i="1"/>
  <c r="AD72" i="1"/>
  <c r="AE72" i="1"/>
  <c r="AF72" i="1"/>
  <c r="AG72" i="1"/>
  <c r="AA73" i="1"/>
  <c r="AB73" i="1"/>
  <c r="AC73" i="1"/>
  <c r="AD73" i="1"/>
  <c r="AE73" i="1"/>
  <c r="AF73" i="1"/>
  <c r="AG73" i="1"/>
  <c r="AA74" i="1"/>
  <c r="AB74" i="1"/>
  <c r="AC74" i="1"/>
  <c r="AD74" i="1"/>
  <c r="AE74" i="1"/>
  <c r="AF74" i="1"/>
  <c r="AG74" i="1"/>
  <c r="AA75" i="1"/>
  <c r="AB75" i="1"/>
  <c r="AC75" i="1"/>
  <c r="AD75" i="1"/>
  <c r="AE75" i="1"/>
  <c r="AF75" i="1"/>
  <c r="AG75" i="1"/>
  <c r="AA76" i="1"/>
  <c r="AB76" i="1"/>
  <c r="AC76" i="1"/>
  <c r="AD76" i="1"/>
  <c r="AE76" i="1"/>
  <c r="AF76" i="1"/>
  <c r="AG76" i="1"/>
  <c r="AA77" i="1"/>
  <c r="AB77" i="1"/>
  <c r="AC77" i="1"/>
  <c r="AD77" i="1"/>
  <c r="AE77" i="1"/>
  <c r="AF77" i="1"/>
  <c r="AG77" i="1"/>
  <c r="AA78" i="1"/>
  <c r="AB78" i="1"/>
  <c r="AC78" i="1"/>
  <c r="AD78" i="1"/>
  <c r="AE78" i="1"/>
  <c r="AF78" i="1"/>
  <c r="AG78" i="1"/>
  <c r="AA79" i="1"/>
  <c r="AB79" i="1"/>
  <c r="AC79" i="1"/>
  <c r="AD79" i="1"/>
  <c r="AE79" i="1"/>
  <c r="AF79" i="1"/>
  <c r="AG79" i="1"/>
  <c r="AA80" i="1"/>
  <c r="AB80" i="1"/>
  <c r="AC80" i="1"/>
  <c r="AD80" i="1"/>
  <c r="AE80" i="1"/>
  <c r="AF80" i="1"/>
  <c r="AG80" i="1"/>
  <c r="AA81" i="1"/>
  <c r="AB81" i="1"/>
  <c r="AC81" i="1"/>
  <c r="AD81" i="1"/>
  <c r="AE81" i="1"/>
  <c r="AF81" i="1"/>
  <c r="AG81" i="1"/>
  <c r="AA82" i="1"/>
  <c r="AB82" i="1"/>
  <c r="AC82" i="1"/>
  <c r="AD82" i="1"/>
  <c r="AE82" i="1"/>
  <c r="AF82" i="1"/>
  <c r="AG82" i="1"/>
  <c r="AA83" i="1"/>
  <c r="AB83" i="1"/>
  <c r="AC83" i="1"/>
  <c r="AD83" i="1"/>
  <c r="AE83" i="1"/>
  <c r="AF83" i="1"/>
  <c r="AG83" i="1"/>
  <c r="AA84" i="1"/>
  <c r="AB84" i="1"/>
  <c r="AC84" i="1"/>
  <c r="AD84" i="1"/>
  <c r="AE84" i="1"/>
  <c r="AF84" i="1"/>
  <c r="AG84" i="1"/>
  <c r="AA85" i="1"/>
  <c r="AB85" i="1"/>
  <c r="AC85" i="1"/>
  <c r="AD85" i="1"/>
  <c r="AE85" i="1"/>
  <c r="AF85" i="1"/>
  <c r="AG85" i="1"/>
  <c r="AA86" i="1"/>
  <c r="AB86" i="1"/>
  <c r="AC86" i="1"/>
  <c r="AD86" i="1"/>
  <c r="AE86" i="1"/>
  <c r="AF86" i="1"/>
  <c r="AG86" i="1"/>
  <c r="AA87" i="1"/>
  <c r="AB87" i="1"/>
  <c r="AC87" i="1"/>
  <c r="AD87" i="1"/>
  <c r="AE87" i="1"/>
  <c r="AF87" i="1"/>
  <c r="AG87" i="1"/>
  <c r="AA88" i="1"/>
  <c r="AB88" i="1"/>
  <c r="AC88" i="1"/>
  <c r="AD88" i="1"/>
  <c r="AE88" i="1"/>
  <c r="AF88" i="1"/>
  <c r="AG88" i="1"/>
  <c r="AA89" i="1"/>
  <c r="AB89" i="1"/>
  <c r="AC89" i="1"/>
  <c r="AD89" i="1"/>
  <c r="AE89" i="1"/>
  <c r="AF89" i="1"/>
  <c r="AG89" i="1"/>
  <c r="AA90" i="1"/>
  <c r="AB90" i="1"/>
  <c r="AC90" i="1"/>
  <c r="AD90" i="1"/>
  <c r="AE90" i="1"/>
  <c r="AF90" i="1"/>
  <c r="AG90" i="1"/>
  <c r="AA91" i="1"/>
  <c r="AB91" i="1"/>
  <c r="AC91" i="1"/>
  <c r="AD91" i="1"/>
  <c r="AE91" i="1"/>
  <c r="AF91" i="1"/>
  <c r="AG91" i="1"/>
  <c r="AA92" i="1"/>
  <c r="AB92" i="1"/>
  <c r="AC92" i="1"/>
  <c r="AD92" i="1"/>
  <c r="AE92" i="1"/>
  <c r="AF92" i="1"/>
  <c r="AG92" i="1"/>
  <c r="AA93" i="1"/>
  <c r="AB93" i="1"/>
  <c r="AC93" i="1"/>
  <c r="AD93" i="1"/>
  <c r="AE93" i="1"/>
  <c r="AF93" i="1"/>
  <c r="AG93" i="1"/>
  <c r="AA94" i="1"/>
  <c r="AB94" i="1"/>
  <c r="AC94" i="1"/>
  <c r="AD94" i="1"/>
  <c r="AE94" i="1"/>
  <c r="AF94" i="1"/>
  <c r="AG94" i="1"/>
  <c r="AA95" i="1"/>
  <c r="AB95" i="1"/>
  <c r="AC95" i="1"/>
  <c r="AD95" i="1"/>
  <c r="AE95" i="1"/>
  <c r="AF95" i="1"/>
  <c r="AG95" i="1"/>
  <c r="AA96" i="1"/>
  <c r="AB96" i="1"/>
  <c r="AC96" i="1"/>
  <c r="AD96" i="1"/>
  <c r="AE96" i="1"/>
  <c r="AF96" i="1"/>
  <c r="AG96" i="1"/>
  <c r="AA97" i="1"/>
  <c r="AB97" i="1"/>
  <c r="AC97" i="1"/>
  <c r="AD97" i="1"/>
  <c r="AE97" i="1"/>
  <c r="AF97" i="1"/>
  <c r="AG97" i="1"/>
  <c r="AA98" i="1"/>
  <c r="AB98" i="1"/>
  <c r="AC98" i="1"/>
  <c r="AD98" i="1"/>
  <c r="AE98" i="1"/>
  <c r="AF98" i="1"/>
  <c r="AG98" i="1"/>
  <c r="AA99" i="1"/>
  <c r="AB99" i="1"/>
  <c r="AC99" i="1"/>
  <c r="AD99" i="1"/>
  <c r="AE99" i="1"/>
  <c r="AF99" i="1"/>
  <c r="AG99" i="1"/>
  <c r="AA100" i="1"/>
  <c r="AB100" i="1"/>
  <c r="AC100" i="1"/>
  <c r="AD100" i="1"/>
  <c r="AE100" i="1"/>
  <c r="AF100" i="1"/>
  <c r="AG100" i="1"/>
  <c r="AA101" i="1"/>
  <c r="AB101" i="1"/>
  <c r="AC101" i="1"/>
  <c r="AD101" i="1"/>
  <c r="AE101" i="1"/>
  <c r="AF101" i="1"/>
  <c r="AG101" i="1"/>
  <c r="AA102" i="1"/>
  <c r="AB102" i="1"/>
  <c r="AC102" i="1"/>
  <c r="AD102" i="1"/>
  <c r="AE102" i="1"/>
  <c r="AF102" i="1"/>
  <c r="AG102" i="1"/>
  <c r="AA103" i="1"/>
  <c r="AB103" i="1"/>
  <c r="AC103" i="1"/>
  <c r="AD103" i="1"/>
  <c r="AE103" i="1"/>
  <c r="AF103" i="1"/>
  <c r="AG103" i="1"/>
  <c r="AA104" i="1"/>
  <c r="AB104" i="1"/>
  <c r="AC104" i="1"/>
  <c r="AD104" i="1"/>
  <c r="AE104" i="1"/>
  <c r="AF104" i="1"/>
  <c r="AG104" i="1"/>
  <c r="AA105" i="1"/>
  <c r="AB105" i="1"/>
  <c r="AC105" i="1"/>
  <c r="AD105" i="1"/>
  <c r="AE105" i="1"/>
  <c r="AF105" i="1"/>
  <c r="AG105" i="1"/>
  <c r="AA106" i="1"/>
  <c r="AB106" i="1"/>
  <c r="AC106" i="1"/>
  <c r="AD106" i="1"/>
  <c r="AE106" i="1"/>
  <c r="AF106" i="1"/>
  <c r="AG106" i="1"/>
  <c r="AA107" i="1"/>
  <c r="AB107" i="1"/>
  <c r="AC107" i="1"/>
  <c r="AD107" i="1"/>
  <c r="AE107" i="1"/>
  <c r="AF107" i="1"/>
  <c r="AG107" i="1"/>
  <c r="AA108" i="1"/>
  <c r="AB108" i="1"/>
  <c r="AC108" i="1"/>
  <c r="AD108" i="1"/>
  <c r="AE108" i="1"/>
  <c r="AF108" i="1"/>
  <c r="AG108" i="1"/>
  <c r="AA109" i="1"/>
  <c r="AB109" i="1"/>
  <c r="AC109" i="1"/>
  <c r="AD109" i="1"/>
  <c r="AE109" i="1"/>
  <c r="AF109" i="1"/>
  <c r="AG109" i="1"/>
  <c r="AF10" i="1"/>
  <c r="AG10" i="1"/>
  <c r="AG9" i="1"/>
  <c r="AJ11" i="1"/>
  <c r="AA11" i="1" s="1"/>
  <c r="AK11" i="1"/>
  <c r="AB11" i="1" s="1"/>
  <c r="AL11" i="1"/>
  <c r="AC11" i="1" s="1"/>
  <c r="AM11" i="1"/>
  <c r="AD11" i="1" s="1"/>
  <c r="AN11" i="1"/>
  <c r="AE11" i="1" s="1"/>
  <c r="AO11" i="1"/>
  <c r="AJ12" i="1"/>
  <c r="AA12" i="1" s="1"/>
  <c r="AK12" i="1"/>
  <c r="AB12" i="1" s="1"/>
  <c r="AL12" i="1"/>
  <c r="AC12" i="1" s="1"/>
  <c r="AM12" i="1"/>
  <c r="AD12" i="1" s="1"/>
  <c r="AN12" i="1"/>
  <c r="AE12" i="1" s="1"/>
  <c r="AO12" i="1"/>
  <c r="AJ13" i="1"/>
  <c r="AA13" i="1" s="1"/>
  <c r="AK13" i="1"/>
  <c r="AB13" i="1" s="1"/>
  <c r="AL13" i="1"/>
  <c r="AC13" i="1" s="1"/>
  <c r="AM13" i="1"/>
  <c r="AD13" i="1" s="1"/>
  <c r="AN13" i="1"/>
  <c r="AE13" i="1" s="1"/>
  <c r="AO13" i="1"/>
  <c r="AJ14" i="1"/>
  <c r="AA14" i="1" s="1"/>
  <c r="AK14" i="1"/>
  <c r="AB14" i="1" s="1"/>
  <c r="AL14" i="1"/>
  <c r="AC14" i="1" s="1"/>
  <c r="AM14" i="1"/>
  <c r="AD14" i="1" s="1"/>
  <c r="AN14" i="1"/>
  <c r="AE14" i="1" s="1"/>
  <c r="AO14" i="1"/>
  <c r="AJ15" i="1"/>
  <c r="AA15" i="1" s="1"/>
  <c r="AK15" i="1"/>
  <c r="AB15" i="1" s="1"/>
  <c r="AL15" i="1"/>
  <c r="AC15" i="1" s="1"/>
  <c r="AM15" i="1"/>
  <c r="AD15" i="1" s="1"/>
  <c r="AN15" i="1"/>
  <c r="AE15" i="1" s="1"/>
  <c r="AO15" i="1"/>
  <c r="AJ16" i="1"/>
  <c r="AA16" i="1" s="1"/>
  <c r="AK16" i="1"/>
  <c r="AB16" i="1" s="1"/>
  <c r="AL16" i="1"/>
  <c r="AC16" i="1" s="1"/>
  <c r="AM16" i="1"/>
  <c r="AD16" i="1" s="1"/>
  <c r="AN16" i="1"/>
  <c r="AE16" i="1" s="1"/>
  <c r="AO16" i="1"/>
  <c r="AJ17" i="1"/>
  <c r="AA17" i="1" s="1"/>
  <c r="AK17" i="1"/>
  <c r="AB17" i="1" s="1"/>
  <c r="AL17" i="1"/>
  <c r="AC17" i="1" s="1"/>
  <c r="AM17" i="1"/>
  <c r="AD17" i="1" s="1"/>
  <c r="AN17" i="1"/>
  <c r="AO17" i="1"/>
  <c r="AJ18" i="1"/>
  <c r="AA18" i="1" s="1"/>
  <c r="AK18" i="1"/>
  <c r="AB18" i="1" s="1"/>
  <c r="AL18" i="1"/>
  <c r="AC18" i="1" s="1"/>
  <c r="AM18" i="1"/>
  <c r="AD18" i="1" s="1"/>
  <c r="AN18" i="1"/>
  <c r="AO18" i="1"/>
  <c r="AJ19" i="1"/>
  <c r="AA19" i="1" s="1"/>
  <c r="AK19" i="1"/>
  <c r="AB19" i="1" s="1"/>
  <c r="AL19" i="1"/>
  <c r="AC19" i="1" s="1"/>
  <c r="AM19" i="1"/>
  <c r="AD19" i="1" s="1"/>
  <c r="AN19" i="1"/>
  <c r="AO19" i="1"/>
  <c r="AJ20" i="1"/>
  <c r="AA20" i="1" s="1"/>
  <c r="AK20" i="1"/>
  <c r="AB20" i="1" s="1"/>
  <c r="AL20" i="1"/>
  <c r="AC20" i="1" s="1"/>
  <c r="AM20" i="1"/>
  <c r="AD20" i="1" s="1"/>
  <c r="AN20" i="1"/>
  <c r="AO20" i="1"/>
  <c r="AJ21" i="1"/>
  <c r="AA21" i="1" s="1"/>
  <c r="AK21" i="1"/>
  <c r="AB21" i="1" s="1"/>
  <c r="AL21" i="1"/>
  <c r="AC21" i="1" s="1"/>
  <c r="AM21" i="1"/>
  <c r="AD21" i="1" s="1"/>
  <c r="AN21" i="1"/>
  <c r="AO21" i="1"/>
  <c r="AJ22" i="1"/>
  <c r="AA22" i="1" s="1"/>
  <c r="AK22" i="1"/>
  <c r="AB22" i="1" s="1"/>
  <c r="AL22" i="1"/>
  <c r="AC22" i="1" s="1"/>
  <c r="AM22" i="1"/>
  <c r="AD22" i="1" s="1"/>
  <c r="AN22" i="1"/>
  <c r="AO22" i="1"/>
  <c r="AJ23" i="1"/>
  <c r="AA23" i="1" s="1"/>
  <c r="AK23" i="1"/>
  <c r="AB23" i="1" s="1"/>
  <c r="AL23" i="1"/>
  <c r="AC23" i="1" s="1"/>
  <c r="AM23" i="1"/>
  <c r="AD23" i="1" s="1"/>
  <c r="AN23" i="1"/>
  <c r="AO23" i="1"/>
  <c r="AJ24" i="1"/>
  <c r="AA24" i="1" s="1"/>
  <c r="AK24" i="1"/>
  <c r="AB24" i="1" s="1"/>
  <c r="AL24" i="1"/>
  <c r="AC24" i="1" s="1"/>
  <c r="AM24" i="1"/>
  <c r="AD24" i="1" s="1"/>
  <c r="AN24" i="1"/>
  <c r="AO24" i="1"/>
  <c r="AJ25" i="1"/>
  <c r="AA25" i="1" s="1"/>
  <c r="AK25" i="1"/>
  <c r="AB25" i="1" s="1"/>
  <c r="AL25" i="1"/>
  <c r="AC25" i="1" s="1"/>
  <c r="AM25" i="1"/>
  <c r="AD25" i="1" s="1"/>
  <c r="AN25" i="1"/>
  <c r="AO25" i="1"/>
  <c r="AJ26" i="1"/>
  <c r="AA26" i="1" s="1"/>
  <c r="AK26" i="1"/>
  <c r="AB26" i="1" s="1"/>
  <c r="AL26" i="1"/>
  <c r="AC26" i="1" s="1"/>
  <c r="AM26" i="1"/>
  <c r="AD26" i="1" s="1"/>
  <c r="AN26" i="1"/>
  <c r="AO26" i="1"/>
  <c r="AJ27" i="1"/>
  <c r="AA27" i="1" s="1"/>
  <c r="AK27" i="1"/>
  <c r="AB27" i="1" s="1"/>
  <c r="AL27" i="1"/>
  <c r="AC27" i="1" s="1"/>
  <c r="AM27" i="1"/>
  <c r="AD27" i="1" s="1"/>
  <c r="AN27" i="1"/>
  <c r="AO27" i="1"/>
  <c r="AJ28" i="1"/>
  <c r="AA28" i="1" s="1"/>
  <c r="AK28" i="1"/>
  <c r="AB28" i="1" s="1"/>
  <c r="AL28" i="1"/>
  <c r="AC28" i="1" s="1"/>
  <c r="AM28" i="1"/>
  <c r="AD28" i="1" s="1"/>
  <c r="AN28" i="1"/>
  <c r="AO28" i="1"/>
  <c r="AJ29" i="1"/>
  <c r="AA29" i="1" s="1"/>
  <c r="AK29" i="1"/>
  <c r="AB29" i="1" s="1"/>
  <c r="AL29" i="1"/>
  <c r="AC29" i="1" s="1"/>
  <c r="AM29" i="1"/>
  <c r="AD29" i="1" s="1"/>
  <c r="AN29" i="1"/>
  <c r="AO29" i="1"/>
  <c r="AJ30" i="1"/>
  <c r="AK30" i="1"/>
  <c r="AL30" i="1"/>
  <c r="AM30" i="1"/>
  <c r="AN30" i="1"/>
  <c r="AO30" i="1"/>
  <c r="AJ31" i="1"/>
  <c r="AK31" i="1"/>
  <c r="AL31" i="1"/>
  <c r="AM31" i="1"/>
  <c r="AN31" i="1"/>
  <c r="AO31" i="1"/>
  <c r="AJ32" i="1"/>
  <c r="AK32" i="1"/>
  <c r="AL32" i="1"/>
  <c r="AM32" i="1"/>
  <c r="AN32" i="1"/>
  <c r="AO32" i="1"/>
  <c r="AJ33" i="1"/>
  <c r="AK33" i="1"/>
  <c r="AL33" i="1"/>
  <c r="AM33" i="1"/>
  <c r="AN33" i="1"/>
  <c r="AO33" i="1"/>
  <c r="AJ34" i="1"/>
  <c r="AK34" i="1"/>
  <c r="AL34" i="1"/>
  <c r="AM34" i="1"/>
  <c r="AN34" i="1"/>
  <c r="AO34" i="1"/>
  <c r="AJ35" i="1"/>
  <c r="AK35" i="1"/>
  <c r="AL35" i="1"/>
  <c r="AM35" i="1"/>
  <c r="AN35" i="1"/>
  <c r="AO35" i="1"/>
  <c r="AJ36" i="1"/>
  <c r="AK36" i="1"/>
  <c r="AL36" i="1"/>
  <c r="AM36" i="1"/>
  <c r="AN36" i="1"/>
  <c r="AO36" i="1"/>
  <c r="AJ37" i="1"/>
  <c r="AK37" i="1"/>
  <c r="AL37" i="1"/>
  <c r="AM37" i="1"/>
  <c r="AN37" i="1"/>
  <c r="AO37" i="1"/>
  <c r="AJ38" i="1"/>
  <c r="AK38" i="1"/>
  <c r="AL38" i="1"/>
  <c r="AM38" i="1"/>
  <c r="AN38" i="1"/>
  <c r="AO38" i="1"/>
  <c r="AJ39" i="1"/>
  <c r="AK39" i="1"/>
  <c r="AL39" i="1"/>
  <c r="AM39" i="1"/>
  <c r="AN39" i="1"/>
  <c r="AO39" i="1"/>
  <c r="AJ40" i="1"/>
  <c r="AK40" i="1"/>
  <c r="AL40" i="1"/>
  <c r="AM40" i="1"/>
  <c r="AN40" i="1"/>
  <c r="AO40" i="1"/>
  <c r="AJ41" i="1"/>
  <c r="AK41" i="1"/>
  <c r="AL41" i="1"/>
  <c r="AM41" i="1"/>
  <c r="AN41" i="1"/>
  <c r="AO41" i="1"/>
  <c r="AJ42" i="1"/>
  <c r="AK42" i="1"/>
  <c r="AL42" i="1"/>
  <c r="AM42" i="1"/>
  <c r="AN42" i="1"/>
  <c r="AO42" i="1"/>
  <c r="AJ43" i="1"/>
  <c r="AK43" i="1"/>
  <c r="AL43" i="1"/>
  <c r="AM43" i="1"/>
  <c r="AN43" i="1"/>
  <c r="AO43" i="1"/>
  <c r="AJ44" i="1"/>
  <c r="AK44" i="1"/>
  <c r="AL44" i="1"/>
  <c r="AM44" i="1"/>
  <c r="AN44" i="1"/>
  <c r="AO44" i="1"/>
  <c r="AJ45" i="1"/>
  <c r="AK45" i="1"/>
  <c r="AL45" i="1"/>
  <c r="AM45" i="1"/>
  <c r="AN45" i="1"/>
  <c r="AO45" i="1"/>
  <c r="AJ46" i="1"/>
  <c r="AK46" i="1"/>
  <c r="AL46" i="1"/>
  <c r="AM46" i="1"/>
  <c r="AN46" i="1"/>
  <c r="AO46" i="1"/>
  <c r="AJ47" i="1"/>
  <c r="AK47" i="1"/>
  <c r="AL47" i="1"/>
  <c r="AM47" i="1"/>
  <c r="AN47" i="1"/>
  <c r="AO47" i="1"/>
  <c r="AJ48" i="1"/>
  <c r="AK48" i="1"/>
  <c r="AL48" i="1"/>
  <c r="AM48" i="1"/>
  <c r="AN48" i="1"/>
  <c r="AO48" i="1"/>
  <c r="AJ49" i="1"/>
  <c r="AK49" i="1"/>
  <c r="AL49" i="1"/>
  <c r="AM49" i="1"/>
  <c r="AN49" i="1"/>
  <c r="AO49" i="1"/>
  <c r="AJ50" i="1"/>
  <c r="AK50" i="1"/>
  <c r="AL50" i="1"/>
  <c r="AM50" i="1"/>
  <c r="AN50" i="1"/>
  <c r="AO50" i="1"/>
  <c r="AJ51" i="1"/>
  <c r="AK51" i="1"/>
  <c r="AL51" i="1"/>
  <c r="AM51" i="1"/>
  <c r="AN51" i="1"/>
  <c r="AO51" i="1"/>
  <c r="AJ52" i="1"/>
  <c r="AK52" i="1"/>
  <c r="AL52" i="1"/>
  <c r="AM52" i="1"/>
  <c r="AN52" i="1"/>
  <c r="AO52" i="1"/>
  <c r="AJ53" i="1"/>
  <c r="AK53" i="1"/>
  <c r="AL53" i="1"/>
  <c r="AM53" i="1"/>
  <c r="AN53" i="1"/>
  <c r="AO53" i="1"/>
  <c r="AJ54" i="1"/>
  <c r="AK54" i="1"/>
  <c r="AL54" i="1"/>
  <c r="AM54" i="1"/>
  <c r="AN54" i="1"/>
  <c r="AO54" i="1"/>
  <c r="AJ55" i="1"/>
  <c r="AK55" i="1"/>
  <c r="AL55" i="1"/>
  <c r="AM55" i="1"/>
  <c r="AN55" i="1"/>
  <c r="AO55" i="1"/>
  <c r="AJ56" i="1"/>
  <c r="AK56" i="1"/>
  <c r="AL56" i="1"/>
  <c r="AM56" i="1"/>
  <c r="AN56" i="1"/>
  <c r="AO56" i="1"/>
  <c r="AJ57" i="1"/>
  <c r="AK57" i="1"/>
  <c r="AL57" i="1"/>
  <c r="AM57" i="1"/>
  <c r="AN57" i="1"/>
  <c r="AO57" i="1"/>
  <c r="AJ58" i="1"/>
  <c r="AK58" i="1"/>
  <c r="AL58" i="1"/>
  <c r="AM58" i="1"/>
  <c r="AN58" i="1"/>
  <c r="AO58" i="1"/>
  <c r="AJ59" i="1"/>
  <c r="AK59" i="1"/>
  <c r="AL59" i="1"/>
  <c r="AM59" i="1"/>
  <c r="AN59" i="1"/>
  <c r="AO59" i="1"/>
  <c r="AJ60" i="1"/>
  <c r="AK60" i="1"/>
  <c r="AL60" i="1"/>
  <c r="AM60" i="1"/>
  <c r="AN60" i="1"/>
  <c r="AO60" i="1"/>
  <c r="AJ61" i="1"/>
  <c r="AK61" i="1"/>
  <c r="AL61" i="1"/>
  <c r="AM61" i="1"/>
  <c r="AN61" i="1"/>
  <c r="AO61" i="1"/>
  <c r="AJ62" i="1"/>
  <c r="AK62" i="1"/>
  <c r="AL62" i="1"/>
  <c r="AM62" i="1"/>
  <c r="AN62" i="1"/>
  <c r="AO62" i="1"/>
  <c r="AJ63" i="1"/>
  <c r="AK63" i="1"/>
  <c r="AL63" i="1"/>
  <c r="AM63" i="1"/>
  <c r="AN63" i="1"/>
  <c r="AO63" i="1"/>
  <c r="AJ64" i="1"/>
  <c r="AK64" i="1"/>
  <c r="AL64" i="1"/>
  <c r="AM64" i="1"/>
  <c r="AN64" i="1"/>
  <c r="AO64" i="1"/>
  <c r="AJ65" i="1"/>
  <c r="AK65" i="1"/>
  <c r="AL65" i="1"/>
  <c r="AM65" i="1"/>
  <c r="AN65" i="1"/>
  <c r="AO65" i="1"/>
  <c r="AJ66" i="1"/>
  <c r="AK66" i="1"/>
  <c r="AL66" i="1"/>
  <c r="AM66" i="1"/>
  <c r="AN66" i="1"/>
  <c r="AO66" i="1"/>
  <c r="AJ67" i="1"/>
  <c r="AK67" i="1"/>
  <c r="AL67" i="1"/>
  <c r="AM67" i="1"/>
  <c r="AN67" i="1"/>
  <c r="AO67" i="1"/>
  <c r="AJ68" i="1"/>
  <c r="AK68" i="1"/>
  <c r="AL68" i="1"/>
  <c r="AM68" i="1"/>
  <c r="AN68" i="1"/>
  <c r="AO68" i="1"/>
  <c r="AJ69" i="1"/>
  <c r="AK69" i="1"/>
  <c r="AL69" i="1"/>
  <c r="AM69" i="1"/>
  <c r="AN69" i="1"/>
  <c r="AO69" i="1"/>
  <c r="AJ70" i="1"/>
  <c r="AK70" i="1"/>
  <c r="AL70" i="1"/>
  <c r="AM70" i="1"/>
  <c r="AN70" i="1"/>
  <c r="AO70" i="1"/>
  <c r="AJ71" i="1"/>
  <c r="AK71" i="1"/>
  <c r="AL71" i="1"/>
  <c r="AM71" i="1"/>
  <c r="AN71" i="1"/>
  <c r="AO71" i="1"/>
  <c r="AJ72" i="1"/>
  <c r="AK72" i="1"/>
  <c r="AL72" i="1"/>
  <c r="AM72" i="1"/>
  <c r="AN72" i="1"/>
  <c r="AO72" i="1"/>
  <c r="AJ73" i="1"/>
  <c r="AK73" i="1"/>
  <c r="AL73" i="1"/>
  <c r="AM73" i="1"/>
  <c r="AN73" i="1"/>
  <c r="AO73" i="1"/>
  <c r="AJ74" i="1"/>
  <c r="AK74" i="1"/>
  <c r="AL74" i="1"/>
  <c r="AM74" i="1"/>
  <c r="AN74" i="1"/>
  <c r="AO74" i="1"/>
  <c r="AJ75" i="1"/>
  <c r="AK75" i="1"/>
  <c r="AL75" i="1"/>
  <c r="AM75" i="1"/>
  <c r="AN75" i="1"/>
  <c r="AO75" i="1"/>
  <c r="AJ76" i="1"/>
  <c r="AK76" i="1"/>
  <c r="AL76" i="1"/>
  <c r="AM76" i="1"/>
  <c r="AN76" i="1"/>
  <c r="AO76" i="1"/>
  <c r="AJ77" i="1"/>
  <c r="AK77" i="1"/>
  <c r="AL77" i="1"/>
  <c r="AM77" i="1"/>
  <c r="AN77" i="1"/>
  <c r="AO77" i="1"/>
  <c r="AJ78" i="1"/>
  <c r="AK78" i="1"/>
  <c r="AL78" i="1"/>
  <c r="AM78" i="1"/>
  <c r="AN78" i="1"/>
  <c r="AO78" i="1"/>
  <c r="AJ79" i="1"/>
  <c r="AK79" i="1"/>
  <c r="AL79" i="1"/>
  <c r="AM79" i="1"/>
  <c r="AN79" i="1"/>
  <c r="AO79" i="1"/>
  <c r="AJ80" i="1"/>
  <c r="AK80" i="1"/>
  <c r="AL80" i="1"/>
  <c r="AM80" i="1"/>
  <c r="AN80" i="1"/>
  <c r="AO80" i="1"/>
  <c r="AJ81" i="1"/>
  <c r="AK81" i="1"/>
  <c r="AL81" i="1"/>
  <c r="AM81" i="1"/>
  <c r="AN81" i="1"/>
  <c r="AO81" i="1"/>
  <c r="AJ82" i="1"/>
  <c r="AK82" i="1"/>
  <c r="AL82" i="1"/>
  <c r="AM82" i="1"/>
  <c r="AN82" i="1"/>
  <c r="AO82" i="1"/>
  <c r="AJ83" i="1"/>
  <c r="AK83" i="1"/>
  <c r="AL83" i="1"/>
  <c r="AM83" i="1"/>
  <c r="AN83" i="1"/>
  <c r="AO83" i="1"/>
  <c r="AJ84" i="1"/>
  <c r="AK84" i="1"/>
  <c r="AL84" i="1"/>
  <c r="AM84" i="1"/>
  <c r="AN84" i="1"/>
  <c r="AO84" i="1"/>
  <c r="AJ85" i="1"/>
  <c r="AK85" i="1"/>
  <c r="AL85" i="1"/>
  <c r="AM85" i="1"/>
  <c r="AN85" i="1"/>
  <c r="AO85" i="1"/>
  <c r="AJ86" i="1"/>
  <c r="AK86" i="1"/>
  <c r="AL86" i="1"/>
  <c r="AM86" i="1"/>
  <c r="AN86" i="1"/>
  <c r="AO86" i="1"/>
  <c r="AJ87" i="1"/>
  <c r="AK87" i="1"/>
  <c r="AL87" i="1"/>
  <c r="AM87" i="1"/>
  <c r="AN87" i="1"/>
  <c r="AO87" i="1"/>
  <c r="AJ88" i="1"/>
  <c r="AK88" i="1"/>
  <c r="AL88" i="1"/>
  <c r="AM88" i="1"/>
  <c r="AN88" i="1"/>
  <c r="AO88" i="1"/>
  <c r="AJ89" i="1"/>
  <c r="AK89" i="1"/>
  <c r="AL89" i="1"/>
  <c r="AM89" i="1"/>
  <c r="AN89" i="1"/>
  <c r="AO89" i="1"/>
  <c r="AJ90" i="1"/>
  <c r="AK90" i="1"/>
  <c r="AL90" i="1"/>
  <c r="AM90" i="1"/>
  <c r="AN90" i="1"/>
  <c r="AO90" i="1"/>
  <c r="AJ91" i="1"/>
  <c r="AK91" i="1"/>
  <c r="AL91" i="1"/>
  <c r="AM91" i="1"/>
  <c r="AN91" i="1"/>
  <c r="AO91" i="1"/>
  <c r="AJ92" i="1"/>
  <c r="AK92" i="1"/>
  <c r="AL92" i="1"/>
  <c r="AM92" i="1"/>
  <c r="AN92" i="1"/>
  <c r="AO92" i="1"/>
  <c r="AJ93" i="1"/>
  <c r="AK93" i="1"/>
  <c r="AL93" i="1"/>
  <c r="AM93" i="1"/>
  <c r="AN93" i="1"/>
  <c r="AO93" i="1"/>
  <c r="AJ94" i="1"/>
  <c r="AK94" i="1"/>
  <c r="AL94" i="1"/>
  <c r="AM94" i="1"/>
  <c r="AN94" i="1"/>
  <c r="AO94" i="1"/>
  <c r="AJ95" i="1"/>
  <c r="AK95" i="1"/>
  <c r="AL95" i="1"/>
  <c r="AM95" i="1"/>
  <c r="AN95" i="1"/>
  <c r="AO95" i="1"/>
  <c r="AJ96" i="1"/>
  <c r="AK96" i="1"/>
  <c r="AL96" i="1"/>
  <c r="AM96" i="1"/>
  <c r="AN96" i="1"/>
  <c r="AO96" i="1"/>
  <c r="AJ97" i="1"/>
  <c r="AK97" i="1"/>
  <c r="AL97" i="1"/>
  <c r="AM97" i="1"/>
  <c r="AN97" i="1"/>
  <c r="AO97" i="1"/>
  <c r="AJ98" i="1"/>
  <c r="AK98" i="1"/>
  <c r="AL98" i="1"/>
  <c r="AM98" i="1"/>
  <c r="AN98" i="1"/>
  <c r="AO98" i="1"/>
  <c r="AJ99" i="1"/>
  <c r="AK99" i="1"/>
  <c r="AL99" i="1"/>
  <c r="AM99" i="1"/>
  <c r="AN99" i="1"/>
  <c r="AO99" i="1"/>
  <c r="AJ100" i="1"/>
  <c r="AK100" i="1"/>
  <c r="AL100" i="1"/>
  <c r="AM100" i="1"/>
  <c r="AN100" i="1"/>
  <c r="AO100" i="1"/>
  <c r="AJ101" i="1"/>
  <c r="AK101" i="1"/>
  <c r="AL101" i="1"/>
  <c r="AM101" i="1"/>
  <c r="AN101" i="1"/>
  <c r="AO101" i="1"/>
  <c r="AJ102" i="1"/>
  <c r="AK102" i="1"/>
  <c r="AL102" i="1"/>
  <c r="AM102" i="1"/>
  <c r="AN102" i="1"/>
  <c r="AO102" i="1"/>
  <c r="AJ103" i="1"/>
  <c r="AK103" i="1"/>
  <c r="AL103" i="1"/>
  <c r="AM103" i="1"/>
  <c r="AN103" i="1"/>
  <c r="AO103" i="1"/>
  <c r="AJ104" i="1"/>
  <c r="AK104" i="1"/>
  <c r="AL104" i="1"/>
  <c r="AM104" i="1"/>
  <c r="AN104" i="1"/>
  <c r="AO104" i="1"/>
  <c r="AJ105" i="1"/>
  <c r="AK105" i="1"/>
  <c r="AL105" i="1"/>
  <c r="AM105" i="1"/>
  <c r="AN105" i="1"/>
  <c r="AO105" i="1"/>
  <c r="AJ106" i="1"/>
  <c r="AK106" i="1"/>
  <c r="AL106" i="1"/>
  <c r="AM106" i="1"/>
  <c r="AN106" i="1"/>
  <c r="AO106" i="1"/>
  <c r="AJ107" i="1"/>
  <c r="AK107" i="1"/>
  <c r="AL107" i="1"/>
  <c r="AM107" i="1"/>
  <c r="AN107" i="1"/>
  <c r="AO107" i="1"/>
  <c r="AJ108" i="1"/>
  <c r="AK108" i="1"/>
  <c r="AL108" i="1"/>
  <c r="AM108" i="1"/>
  <c r="AN108" i="1"/>
  <c r="AO108" i="1"/>
  <c r="AJ109" i="1"/>
  <c r="AK109" i="1"/>
  <c r="AL109" i="1"/>
  <c r="AM109" i="1"/>
  <c r="AN109" i="1"/>
  <c r="AO109" i="1"/>
  <c r="AN10" i="1"/>
  <c r="AE10" i="1" s="1"/>
  <c r="AO10" i="1"/>
  <c r="AK10" i="1"/>
  <c r="AB10" i="1" s="1"/>
  <c r="AL10" i="1"/>
  <c r="AC10" i="1" s="1"/>
  <c r="AM10" i="1"/>
  <c r="AD10" i="1" s="1"/>
  <c r="AJ10" i="1"/>
  <c r="AA10" i="1" s="1"/>
  <c r="AN9" i="1"/>
  <c r="AE9" i="1" s="1"/>
  <c r="AO9" i="1"/>
  <c r="AF9" i="1" s="1"/>
  <c r="AK9" i="1"/>
  <c r="AB9" i="1" s="1"/>
  <c r="AL9" i="1"/>
  <c r="AC9" i="1" s="1"/>
  <c r="AM9" i="1"/>
  <c r="AD9" i="1" s="1"/>
  <c r="AJ9" i="1"/>
  <c r="AA9" i="1" s="1"/>
  <c r="AA7" i="2" l="1"/>
  <c r="T12" i="2" s="1"/>
  <c r="AC7" i="2"/>
  <c r="V12" i="2" s="1"/>
  <c r="AD7" i="2"/>
  <c r="W12" i="2" s="1"/>
  <c r="W15" i="2" s="1"/>
  <c r="AF7" i="2"/>
  <c r="Y12" i="2" s="1"/>
  <c r="O16" i="2" s="1"/>
  <c r="AE7" i="2"/>
  <c r="X12" i="2" s="1"/>
  <c r="N16" i="2" s="1"/>
  <c r="V13" i="2"/>
  <c r="V14" i="2" s="1"/>
  <c r="V15" i="2"/>
  <c r="V16" i="2" s="1"/>
  <c r="L16" i="2"/>
  <c r="X15" i="2"/>
  <c r="S33" i="2"/>
  <c r="S43" i="2" s="1"/>
  <c r="S52" i="2" s="1"/>
  <c r="U26" i="2"/>
  <c r="U42" i="2"/>
  <c r="U50" i="2" s="1"/>
  <c r="U38" i="2"/>
  <c r="T15" i="2"/>
  <c r="T16" i="2" s="1"/>
  <c r="J16" i="2"/>
  <c r="T13" i="2"/>
  <c r="T14" i="2" s="1"/>
  <c r="T17" i="2"/>
  <c r="U40" i="2"/>
  <c r="K14" i="2"/>
  <c r="Y28" i="2"/>
  <c r="Y14" i="2"/>
  <c r="O15" i="2" s="1"/>
  <c r="Y27" i="2"/>
  <c r="Y16" i="2"/>
  <c r="O14" i="2"/>
  <c r="Y40" i="2"/>
  <c r="U27" i="2"/>
  <c r="U28" i="2" s="1"/>
  <c r="S62" i="2"/>
  <c r="I30" i="2"/>
  <c r="I45" i="2" s="1"/>
  <c r="S37" i="2"/>
  <c r="S47" i="2" s="1"/>
  <c r="S56" i="2" s="1"/>
  <c r="Y26" i="2"/>
  <c r="Y38" i="2"/>
  <c r="Y42" i="2"/>
  <c r="Y50" i="2" s="1"/>
  <c r="AB7" i="2"/>
  <c r="U12" i="2" s="1"/>
  <c r="W40" i="2"/>
  <c r="W16" i="2"/>
  <c r="M14" i="2"/>
  <c r="W27" i="2"/>
  <c r="W28" i="2" s="1"/>
  <c r="W26" i="2"/>
  <c r="S35" i="2"/>
  <c r="S45" i="2" s="1"/>
  <c r="S54" i="2" s="1"/>
  <c r="W42" i="2"/>
  <c r="W50" i="2" s="1"/>
  <c r="W38" i="2"/>
  <c r="T42" i="2"/>
  <c r="T50" i="2" s="1"/>
  <c r="T38" i="2"/>
  <c r="X42" i="2"/>
  <c r="X50" i="2" s="1"/>
  <c r="X38" i="2"/>
  <c r="T40" i="2"/>
  <c r="T54" i="2" s="1"/>
  <c r="T27" i="2"/>
  <c r="X40" i="2"/>
  <c r="X27" i="2"/>
  <c r="X26" i="2"/>
  <c r="T28" i="2"/>
  <c r="L37" i="2"/>
  <c r="L38" i="2" s="1"/>
  <c r="Y77" i="2"/>
  <c r="M37" i="2"/>
  <c r="M38" i="2" s="1"/>
  <c r="V42" i="2"/>
  <c r="V50" i="2" s="1"/>
  <c r="V38" i="2"/>
  <c r="V40" i="2"/>
  <c r="V27" i="2"/>
  <c r="V28" i="2" s="1"/>
  <c r="T26" i="2"/>
  <c r="X28" i="2"/>
  <c r="S32" i="2"/>
  <c r="X40" i="1"/>
  <c r="X56" i="1" s="1"/>
  <c r="W40" i="1"/>
  <c r="V27" i="1"/>
  <c r="V28" i="1" s="1"/>
  <c r="V40" i="1"/>
  <c r="U27" i="1"/>
  <c r="U28" i="1" s="1"/>
  <c r="U40" i="1"/>
  <c r="T27" i="1"/>
  <c r="T28" i="1" s="1"/>
  <c r="AA7" i="1"/>
  <c r="T12" i="1" s="1"/>
  <c r="T13" i="1" s="1"/>
  <c r="T14" i="1" s="1"/>
  <c r="Y77" i="1"/>
  <c r="T40" i="1"/>
  <c r="AF7" i="1"/>
  <c r="Y12" i="1" s="1"/>
  <c r="Y13" i="1" s="1"/>
  <c r="AD7" i="1"/>
  <c r="W12" i="1" s="1"/>
  <c r="W15" i="1" s="1"/>
  <c r="W16" i="1" s="1"/>
  <c r="N14" i="1"/>
  <c r="M14" i="1"/>
  <c r="AC7" i="1"/>
  <c r="V12" i="1" s="1"/>
  <c r="L16" i="1" s="1"/>
  <c r="AB7" i="1"/>
  <c r="U12" i="1" s="1"/>
  <c r="AE7" i="1"/>
  <c r="X12" i="1" s="1"/>
  <c r="O14" i="1"/>
  <c r="T17" i="1"/>
  <c r="Y16" i="1"/>
  <c r="AG7" i="1"/>
  <c r="R54" i="2" l="1"/>
  <c r="Y15" i="2"/>
  <c r="Y13" i="2"/>
  <c r="M16" i="2"/>
  <c r="W13" i="2"/>
  <c r="W14" i="2" s="1"/>
  <c r="M15" i="2" s="1"/>
  <c r="Y36" i="2"/>
  <c r="X13" i="2"/>
  <c r="V59" i="2"/>
  <c r="L27" i="2"/>
  <c r="L42" i="2" s="1"/>
  <c r="O27" i="2"/>
  <c r="O42" i="2" s="1"/>
  <c r="Y59" i="2"/>
  <c r="M39" i="2"/>
  <c r="M40" i="2"/>
  <c r="W59" i="2"/>
  <c r="M27" i="2"/>
  <c r="M42" i="2" s="1"/>
  <c r="X61" i="2"/>
  <c r="U55" i="2"/>
  <c r="V61" i="2"/>
  <c r="Y52" i="2"/>
  <c r="O29" i="2" s="1"/>
  <c r="W61" i="2"/>
  <c r="X52" i="2"/>
  <c r="N29" i="2" s="1"/>
  <c r="Y51" i="2"/>
  <c r="O28" i="2" s="1"/>
  <c r="U56" i="2"/>
  <c r="Y61" i="2"/>
  <c r="S61" i="2"/>
  <c r="I29" i="2"/>
  <c r="I44" i="2" s="1"/>
  <c r="N27" i="2"/>
  <c r="N42" i="2" s="1"/>
  <c r="X59" i="2"/>
  <c r="X35" i="2"/>
  <c r="Y54" i="2"/>
  <c r="O31" i="2" s="1"/>
  <c r="X53" i="2"/>
  <c r="N30" i="2" s="1"/>
  <c r="X63" i="2"/>
  <c r="W55" i="2"/>
  <c r="W56" i="2"/>
  <c r="Y63" i="2"/>
  <c r="W60" i="2"/>
  <c r="T63" i="2" s="1"/>
  <c r="J46" i="2" s="1"/>
  <c r="Y60" i="2"/>
  <c r="U60" i="2"/>
  <c r="T56" i="2"/>
  <c r="X51" i="2"/>
  <c r="N28" i="2" s="1"/>
  <c r="V60" i="2"/>
  <c r="X60" i="2"/>
  <c r="T55" i="2"/>
  <c r="J27" i="2"/>
  <c r="J42" i="2" s="1"/>
  <c r="T59" i="2"/>
  <c r="S51" i="2"/>
  <c r="I31" i="2"/>
  <c r="I46" i="2" s="1"/>
  <c r="S63" i="2"/>
  <c r="K16" i="2"/>
  <c r="U15" i="2"/>
  <c r="U16" i="2" s="1"/>
  <c r="T21" i="2" s="1"/>
  <c r="U13" i="2"/>
  <c r="U14" i="2" s="1"/>
  <c r="U32" i="2" s="1"/>
  <c r="U51" i="2" s="1"/>
  <c r="K28" i="2" s="1"/>
  <c r="L40" i="2"/>
  <c r="L39" i="2"/>
  <c r="Y64" i="2"/>
  <c r="X56" i="2"/>
  <c r="Y55" i="2"/>
  <c r="O32" i="2" s="1"/>
  <c r="Y62" i="2"/>
  <c r="V56" i="2"/>
  <c r="W62" i="2"/>
  <c r="Y53" i="2"/>
  <c r="O30" i="2" s="1"/>
  <c r="V55" i="2"/>
  <c r="X62" i="2"/>
  <c r="W83" i="2"/>
  <c r="U83" i="2"/>
  <c r="V83" i="2"/>
  <c r="T83" i="2"/>
  <c r="X83" i="2"/>
  <c r="S65" i="2"/>
  <c r="I33" i="2"/>
  <c r="I48" i="2" s="1"/>
  <c r="X24" i="2"/>
  <c r="T20" i="2"/>
  <c r="T22" i="2"/>
  <c r="J18" i="2"/>
  <c r="Y32" i="2"/>
  <c r="X32" i="2"/>
  <c r="J15" i="2"/>
  <c r="V32" i="2"/>
  <c r="V51" i="2" s="1"/>
  <c r="L28" i="2" s="1"/>
  <c r="U59" i="2"/>
  <c r="K27" i="2"/>
  <c r="K42" i="2" s="1"/>
  <c r="Y34" i="2"/>
  <c r="L15" i="2"/>
  <c r="X34" i="2"/>
  <c r="W56" i="1"/>
  <c r="M33" i="1" s="1"/>
  <c r="Y63" i="1"/>
  <c r="Y54" i="1"/>
  <c r="O31" i="1" s="1"/>
  <c r="X63" i="1"/>
  <c r="X53" i="1"/>
  <c r="N30" i="1" s="1"/>
  <c r="X62" i="1"/>
  <c r="Y53" i="1"/>
  <c r="O30" i="1" s="1"/>
  <c r="W62" i="1"/>
  <c r="Y62" i="1"/>
  <c r="W61" i="1"/>
  <c r="Y51" i="1"/>
  <c r="O28" i="1" s="1"/>
  <c r="Y61" i="1"/>
  <c r="X52" i="1"/>
  <c r="N29" i="1" s="1"/>
  <c r="V61" i="1"/>
  <c r="Y52" i="1"/>
  <c r="O29" i="1" s="1"/>
  <c r="X61" i="1"/>
  <c r="W60" i="1"/>
  <c r="X51" i="1"/>
  <c r="N28" i="1" s="1"/>
  <c r="Y60" i="1"/>
  <c r="U60" i="1"/>
  <c r="V60" i="1"/>
  <c r="N33" i="1"/>
  <c r="V56" i="1"/>
  <c r="U56" i="1"/>
  <c r="T15" i="1"/>
  <c r="T16" i="1" s="1"/>
  <c r="J16" i="1"/>
  <c r="J15" i="1"/>
  <c r="Y32" i="1"/>
  <c r="Y15" i="1"/>
  <c r="V15" i="1"/>
  <c r="V16" i="1" s="1"/>
  <c r="O16" i="1"/>
  <c r="X83" i="1"/>
  <c r="W83" i="1"/>
  <c r="J18" i="1"/>
  <c r="T20" i="1"/>
  <c r="X24" i="1"/>
  <c r="T56" i="1"/>
  <c r="K16" i="1"/>
  <c r="U15" i="1"/>
  <c r="U16" i="1" s="1"/>
  <c r="U13" i="1"/>
  <c r="U14" i="1" s="1"/>
  <c r="U32" i="1" s="1"/>
  <c r="U51" i="1" s="1"/>
  <c r="K28" i="1" s="1"/>
  <c r="W13" i="1"/>
  <c r="W14" i="1" s="1"/>
  <c r="M15" i="1" s="1"/>
  <c r="M16" i="1"/>
  <c r="V13" i="1"/>
  <c r="V14" i="1" s="1"/>
  <c r="X15" i="1"/>
  <c r="X16" i="1" s="1"/>
  <c r="X13" i="1"/>
  <c r="X14" i="1" s="1"/>
  <c r="N15" i="1" s="1"/>
  <c r="N16" i="1"/>
  <c r="T22" i="1"/>
  <c r="W32" i="2" l="1"/>
  <c r="Y35" i="2"/>
  <c r="W34" i="2"/>
  <c r="W53" i="2" s="1"/>
  <c r="M30" i="2" s="1"/>
  <c r="N33" i="2"/>
  <c r="X65" i="2"/>
  <c r="N48" i="2" s="1"/>
  <c r="V64" i="2"/>
  <c r="L32" i="2"/>
  <c r="V65" i="2"/>
  <c r="L33" i="2"/>
  <c r="X33" i="2"/>
  <c r="V33" i="2"/>
  <c r="W33" i="2"/>
  <c r="K15" i="2"/>
  <c r="Y33" i="2"/>
  <c r="W51" i="2"/>
  <c r="M28" i="2" s="1"/>
  <c r="J33" i="2"/>
  <c r="T65" i="2"/>
  <c r="W65" i="2"/>
  <c r="M33" i="2"/>
  <c r="K33" i="2"/>
  <c r="U65" i="2"/>
  <c r="U64" i="2"/>
  <c r="K32" i="2"/>
  <c r="T24" i="2"/>
  <c r="S60" i="2"/>
  <c r="I28" i="2"/>
  <c r="I43" i="2" s="1"/>
  <c r="M32" i="2"/>
  <c r="W64" i="2"/>
  <c r="M47" i="2" s="1"/>
  <c r="U37" i="2"/>
  <c r="V36" i="2"/>
  <c r="V46" i="2" s="1"/>
  <c r="U35" i="2"/>
  <c r="T34" i="2"/>
  <c r="T44" i="2" s="1"/>
  <c r="T53" i="2" s="1"/>
  <c r="W37" i="2"/>
  <c r="W47" i="2" s="1"/>
  <c r="T36" i="2"/>
  <c r="T46" i="2" s="1"/>
  <c r="T37" i="2"/>
  <c r="T47" i="2" s="1"/>
  <c r="U36" i="2"/>
  <c r="V35" i="2"/>
  <c r="U34" i="2"/>
  <c r="T35" i="2"/>
  <c r="T33" i="2"/>
  <c r="T43" i="2" s="1"/>
  <c r="T52" i="2" s="1"/>
  <c r="X37" i="2"/>
  <c r="X47" i="2" s="1"/>
  <c r="V37" i="2"/>
  <c r="V47" i="2" s="1"/>
  <c r="W36" i="2"/>
  <c r="W46" i="2" s="1"/>
  <c r="T64" i="2"/>
  <c r="J32" i="2"/>
  <c r="J33" i="1"/>
  <c r="L33" i="1"/>
  <c r="K33" i="1"/>
  <c r="X32" i="1"/>
  <c r="Y36" i="1"/>
  <c r="Y35" i="1"/>
  <c r="W32" i="1"/>
  <c r="W51" i="1" s="1"/>
  <c r="M28" i="1" s="1"/>
  <c r="X35" i="1"/>
  <c r="U83" i="1"/>
  <c r="V83" i="1"/>
  <c r="T21" i="1"/>
  <c r="T24" i="1" s="1"/>
  <c r="T25" i="1" s="1"/>
  <c r="K15" i="1"/>
  <c r="X33" i="1"/>
  <c r="W33" i="1"/>
  <c r="W52" i="1" s="1"/>
  <c r="M29" i="1" s="1"/>
  <c r="V33" i="1"/>
  <c r="V52" i="1" s="1"/>
  <c r="L29" i="1" s="1"/>
  <c r="Y33" i="1"/>
  <c r="X37" i="1"/>
  <c r="X47" i="1" s="1"/>
  <c r="V36" i="1"/>
  <c r="U36" i="1"/>
  <c r="T35" i="1"/>
  <c r="W37" i="1"/>
  <c r="V35" i="1"/>
  <c r="U34" i="1"/>
  <c r="T34" i="1"/>
  <c r="V37" i="1"/>
  <c r="U37" i="1"/>
  <c r="W36" i="1"/>
  <c r="U35" i="1"/>
  <c r="T37" i="1"/>
  <c r="T47" i="1" s="1"/>
  <c r="T33" i="1"/>
  <c r="T43" i="1" s="1"/>
  <c r="T52" i="1" s="1"/>
  <c r="T36" i="1"/>
  <c r="T83" i="1"/>
  <c r="L15" i="1"/>
  <c r="Y34" i="1"/>
  <c r="X34" i="1"/>
  <c r="W34" i="1"/>
  <c r="W53" i="1" s="1"/>
  <c r="M30" i="1" s="1"/>
  <c r="V32" i="1"/>
  <c r="V51" i="1" s="1"/>
  <c r="L28" i="1" s="1"/>
  <c r="U81" i="2" l="1"/>
  <c r="K47" i="2"/>
  <c r="W82" i="2"/>
  <c r="M48" i="2"/>
  <c r="V81" i="2"/>
  <c r="L47" i="2"/>
  <c r="T81" i="2"/>
  <c r="J47" i="2"/>
  <c r="V82" i="2"/>
  <c r="L48" i="2"/>
  <c r="U82" i="2"/>
  <c r="K48" i="2"/>
  <c r="T82" i="2"/>
  <c r="J48" i="2"/>
  <c r="T45" i="2"/>
  <c r="V45" i="2"/>
  <c r="V54" i="2" s="1"/>
  <c r="V63" i="2" s="1"/>
  <c r="L46" i="2" s="1"/>
  <c r="U46" i="2"/>
  <c r="T62" i="2"/>
  <c r="J30" i="2"/>
  <c r="J29" i="2"/>
  <c r="T61" i="2"/>
  <c r="J44" i="2" s="1"/>
  <c r="U47" i="2"/>
  <c r="U45" i="2"/>
  <c r="U54" i="2" s="1"/>
  <c r="W52" i="2"/>
  <c r="M29" i="2" s="1"/>
  <c r="T25" i="2"/>
  <c r="J24" i="2" s="1"/>
  <c r="J22" i="2"/>
  <c r="T80" i="2"/>
  <c r="J31" i="2"/>
  <c r="U44" i="2"/>
  <c r="U53" i="2" s="1"/>
  <c r="V52" i="2"/>
  <c r="L29" i="2" s="1"/>
  <c r="J29" i="1"/>
  <c r="T46" i="1"/>
  <c r="T55" i="1" s="1"/>
  <c r="W47" i="1"/>
  <c r="T45" i="1"/>
  <c r="T54" i="1" s="1"/>
  <c r="V47" i="1"/>
  <c r="V45" i="1"/>
  <c r="V54" i="1" s="1"/>
  <c r="W46" i="1"/>
  <c r="W55" i="1" s="1"/>
  <c r="V46" i="1"/>
  <c r="V55" i="1" s="1"/>
  <c r="U47" i="1"/>
  <c r="U45" i="1"/>
  <c r="U54" i="1" s="1"/>
  <c r="U44" i="1"/>
  <c r="U53" i="1" s="1"/>
  <c r="T44" i="1"/>
  <c r="T53" i="1" s="1"/>
  <c r="U46" i="1"/>
  <c r="U55" i="1" s="1"/>
  <c r="J24" i="1"/>
  <c r="J22" i="1"/>
  <c r="T79" i="2" l="1"/>
  <c r="J45" i="2"/>
  <c r="L31" i="2"/>
  <c r="U63" i="2"/>
  <c r="K31" i="2"/>
  <c r="U62" i="2"/>
  <c r="K45" i="2" s="1"/>
  <c r="K30" i="2"/>
  <c r="K32" i="1"/>
  <c r="U81" i="1"/>
  <c r="L31" i="1"/>
  <c r="T81" i="1"/>
  <c r="J32" i="1"/>
  <c r="T79" i="1"/>
  <c r="J30" i="1"/>
  <c r="V81" i="1"/>
  <c r="L32" i="1"/>
  <c r="U80" i="1"/>
  <c r="K31" i="1"/>
  <c r="K30" i="1"/>
  <c r="M32" i="1"/>
  <c r="T80" i="1"/>
  <c r="J31" i="1"/>
  <c r="T82" i="1"/>
  <c r="V82" i="1"/>
  <c r="W82" i="1"/>
  <c r="U82" i="1"/>
  <c r="U80" i="2" l="1"/>
  <c r="K46" i="2"/>
</calcChain>
</file>

<file path=xl/sharedStrings.xml><?xml version="1.0" encoding="utf-8"?>
<sst xmlns="http://schemas.openxmlformats.org/spreadsheetml/2006/main" count="106" uniqueCount="50">
  <si>
    <t>A</t>
  </si>
  <si>
    <t>B</t>
  </si>
  <si>
    <t>C</t>
  </si>
  <si>
    <t>D</t>
  </si>
  <si>
    <t>E</t>
  </si>
  <si>
    <t>F</t>
  </si>
  <si>
    <t>Sum:</t>
  </si>
  <si>
    <t>Count:</t>
  </si>
  <si>
    <t>sum of ranks</t>
  </si>
  <si>
    <t>total N</t>
  </si>
  <si>
    <t>average rank</t>
  </si>
  <si>
    <t>K groups</t>
  </si>
  <si>
    <t>Part one</t>
  </si>
  <si>
    <t>Part three</t>
  </si>
  <si>
    <t>Components</t>
  </si>
  <si>
    <t>components</t>
  </si>
  <si>
    <t>Part two</t>
  </si>
  <si>
    <t xml:space="preserve">H = </t>
  </si>
  <si>
    <t>count</t>
  </si>
  <si>
    <t>chi square p=</t>
  </si>
  <si>
    <t>Sum of ranks</t>
  </si>
  <si>
    <t>Sample size</t>
  </si>
  <si>
    <t xml:space="preserve">K groups </t>
  </si>
  <si>
    <t>deg of freedom</t>
  </si>
  <si>
    <t>H-statistic:</t>
  </si>
  <si>
    <t>Two-tail p-value</t>
  </si>
  <si>
    <t>Kruskal-Wallis H-test (One-way analysis of varinace by ranks)</t>
  </si>
  <si>
    <t xml:space="preserve">Enter the values for sample sizes up to 100 and for up to 6 groups in the columns marked A to F below. Leave empty cells blank. </t>
  </si>
  <si>
    <t>diff mean ranks</t>
  </si>
  <si>
    <t>1/n</t>
  </si>
  <si>
    <t>standard errors</t>
  </si>
  <si>
    <t>Dunns test z-scores</t>
  </si>
  <si>
    <t>N(N+1)/12</t>
  </si>
  <si>
    <t>Counts</t>
  </si>
  <si>
    <t>two-tail probabilities corrected assuming only adjacent pairs</t>
  </si>
  <si>
    <t>p = 0.05</t>
  </si>
  <si>
    <t xml:space="preserve">Critical values </t>
  </si>
  <si>
    <t>No</t>
  </si>
  <si>
    <t>correction</t>
  </si>
  <si>
    <t xml:space="preserve">Adjacent </t>
  </si>
  <si>
    <t>pairs</t>
  </si>
  <si>
    <t xml:space="preserve">All </t>
  </si>
  <si>
    <t>Pairs</t>
  </si>
  <si>
    <t>n of tests:</t>
  </si>
  <si>
    <t>p = 0.01</t>
  </si>
  <si>
    <t>p = 0.001</t>
  </si>
  <si>
    <t>mean diffefference in ranks (upper) and Dunns test scores (lower)</t>
  </si>
  <si>
    <t>Combined sample size (upper) and effect size r (lower)</t>
  </si>
  <si>
    <t>Effect size r</t>
  </si>
  <si>
    <t>Results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</si>
</sst>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Border="1"/>
    <xf numFmtId="0" fontId="0" fillId="0" borderId="0" xfId="0" applyAlignment="1">
      <alignment horizontal="right"/>
    </xf>
    <xf numFmtId="0" fontId="0" fillId="0" borderId="0" xfId="0" applyBorder="1" applyAlignment="1">
      <alignment horizontal="right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164" fontId="0" fillId="0" borderId="0" xfId="0" applyNumberFormat="1"/>
    <xf numFmtId="2" fontId="0" fillId="0" borderId="0" xfId="0" applyNumberFormat="1"/>
    <xf numFmtId="0" fontId="1" fillId="0" borderId="1" xfId="0" applyFont="1" applyBorder="1"/>
    <xf numFmtId="0" fontId="0" fillId="0" borderId="0" xfId="0" applyFill="1" applyBorder="1"/>
    <xf numFmtId="0" fontId="0" fillId="0" borderId="0" xfId="0" applyAlignment="1">
      <alignment horizontal="center"/>
    </xf>
    <xf numFmtId="1" fontId="0" fillId="0" borderId="0" xfId="0" applyNumberFormat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109"/>
  <sheetViews>
    <sheetView tabSelected="1" topLeftCell="A6" workbookViewId="0">
      <selection activeCell="AJ10" sqref="AJ10:AL27"/>
    </sheetView>
  </sheetViews>
  <sheetFormatPr defaultRowHeight="15" x14ac:dyDescent="0.25"/>
  <cols>
    <col min="9" max="9" width="16.7109375" customWidth="1"/>
    <col min="18" max="18" width="11.5703125" bestFit="1" customWidth="1"/>
    <col min="19" max="19" width="15.5703125" customWidth="1"/>
    <col min="20" max="20" width="10.28515625" customWidth="1"/>
  </cols>
  <sheetData>
    <row r="1" spans="1:41" x14ac:dyDescent="0.25">
      <c r="A1" t="s">
        <v>26</v>
      </c>
    </row>
    <row r="3" spans="1:41" x14ac:dyDescent="0.25">
      <c r="B3" s="24" t="s">
        <v>27</v>
      </c>
      <c r="C3" s="24"/>
      <c r="D3" s="24"/>
      <c r="E3" s="24"/>
      <c r="F3" s="24"/>
      <c r="G3" s="24"/>
    </row>
    <row r="4" spans="1:41" x14ac:dyDescent="0.25">
      <c r="B4" s="24"/>
      <c r="C4" s="24"/>
      <c r="D4" s="24"/>
      <c r="E4" s="24"/>
      <c r="F4" s="24"/>
      <c r="G4" s="24"/>
    </row>
    <row r="5" spans="1:41" x14ac:dyDescent="0.25">
      <c r="B5" s="24"/>
      <c r="C5" s="24"/>
      <c r="D5" s="24"/>
      <c r="E5" s="24"/>
      <c r="F5" s="24"/>
      <c r="G5" s="24"/>
    </row>
    <row r="6" spans="1:41" x14ac:dyDescent="0.25">
      <c r="B6" s="24"/>
      <c r="C6" s="24"/>
      <c r="D6" s="24"/>
      <c r="E6" s="24"/>
      <c r="F6" s="24"/>
      <c r="G6" s="24"/>
    </row>
    <row r="7" spans="1:41" x14ac:dyDescent="0.25">
      <c r="Z7" t="s">
        <v>6</v>
      </c>
      <c r="AA7">
        <f>SUM(AA10:AA109)</f>
        <v>469</v>
      </c>
      <c r="AB7">
        <f t="shared" ref="AB7:AG7" si="0">SUM(AB10:AB109)</f>
        <v>279</v>
      </c>
      <c r="AC7">
        <f t="shared" si="0"/>
        <v>287</v>
      </c>
      <c r="AD7">
        <f t="shared" si="0"/>
        <v>0</v>
      </c>
      <c r="AE7">
        <f t="shared" si="0"/>
        <v>0</v>
      </c>
      <c r="AF7">
        <f t="shared" si="0"/>
        <v>0</v>
      </c>
      <c r="AG7">
        <f t="shared" si="0"/>
        <v>0</v>
      </c>
    </row>
    <row r="8" spans="1:41" ht="15.75" thickBot="1" x14ac:dyDescent="0.3"/>
    <row r="9" spans="1:41" x14ac:dyDescent="0.25">
      <c r="A9" s="4"/>
      <c r="B9" s="5" t="s">
        <v>0</v>
      </c>
      <c r="C9" s="5" t="s">
        <v>1</v>
      </c>
      <c r="D9" s="5" t="s">
        <v>2</v>
      </c>
      <c r="E9" s="5" t="s">
        <v>3</v>
      </c>
      <c r="F9" s="5" t="s">
        <v>4</v>
      </c>
      <c r="G9" s="6" t="s">
        <v>5</v>
      </c>
      <c r="T9" t="str">
        <f t="shared" ref="T9:Y9" si="1">B9</f>
        <v>A</v>
      </c>
      <c r="U9" t="str">
        <f t="shared" si="1"/>
        <v>B</v>
      </c>
      <c r="V9" t="str">
        <f t="shared" si="1"/>
        <v>C</v>
      </c>
      <c r="W9" t="str">
        <f t="shared" si="1"/>
        <v>D</v>
      </c>
      <c r="X9" t="str">
        <f t="shared" si="1"/>
        <v>E</v>
      </c>
      <c r="Y9" t="str">
        <f t="shared" si="1"/>
        <v>F</v>
      </c>
      <c r="AA9" t="str">
        <f t="shared" ref="AA9:AF9" si="2">AJ9</f>
        <v>A</v>
      </c>
      <c r="AB9" t="str">
        <f t="shared" si="2"/>
        <v>B</v>
      </c>
      <c r="AC9" t="str">
        <f t="shared" si="2"/>
        <v>C</v>
      </c>
      <c r="AD9" t="str">
        <f t="shared" si="2"/>
        <v>D</v>
      </c>
      <c r="AE9" t="str">
        <f t="shared" si="2"/>
        <v>E</v>
      </c>
      <c r="AF9" t="str">
        <f t="shared" si="2"/>
        <v>F</v>
      </c>
      <c r="AG9">
        <f t="shared" ref="AG9" si="3">Z9</f>
        <v>0</v>
      </c>
      <c r="AJ9" t="str">
        <f t="shared" ref="AJ9:AO9" si="4">B9</f>
        <v>A</v>
      </c>
      <c r="AK9" t="str">
        <f t="shared" si="4"/>
        <v>B</v>
      </c>
      <c r="AL9" t="str">
        <f t="shared" si="4"/>
        <v>C</v>
      </c>
      <c r="AM9" t="str">
        <f t="shared" si="4"/>
        <v>D</v>
      </c>
      <c r="AN9" t="str">
        <f t="shared" si="4"/>
        <v>E</v>
      </c>
      <c r="AO9" t="str">
        <f t="shared" si="4"/>
        <v>F</v>
      </c>
    </row>
    <row r="10" spans="1:41" x14ac:dyDescent="0.25">
      <c r="A10" s="7">
        <v>1</v>
      </c>
      <c r="B10">
        <v>158</v>
      </c>
      <c r="C10">
        <v>88</v>
      </c>
      <c r="D10">
        <v>101</v>
      </c>
      <c r="E10" s="13"/>
      <c r="F10" s="15"/>
      <c r="G10" s="8"/>
      <c r="AA10">
        <f t="shared" ref="AA10:AA41" si="5">IF(B10&gt;0,AJ10,0)</f>
        <v>27</v>
      </c>
      <c r="AB10">
        <f t="shared" ref="AB10:AB41" si="6">IF(C10&gt;0,AK10,0)</f>
        <v>12</v>
      </c>
      <c r="AC10">
        <f t="shared" ref="AC10:AC41" si="7">IF(D10&gt;0,AL10,0)</f>
        <v>15</v>
      </c>
      <c r="AD10">
        <f t="shared" ref="AD10:AD41" si="8">IF(E10&gt;0,AM10,0)</f>
        <v>0</v>
      </c>
      <c r="AE10">
        <f t="shared" ref="AE10:AE41" si="9">IF(F10&gt;0,AN10,0)</f>
        <v>0</v>
      </c>
      <c r="AF10">
        <f t="shared" ref="AF10:AF41" si="10">IF(G10&gt;0,AO10,0)</f>
        <v>0</v>
      </c>
      <c r="AG10">
        <f t="shared" ref="AG10:AG73" si="11">IF(H10&gt;0,Z10,0)</f>
        <v>0</v>
      </c>
      <c r="AJ10">
        <f t="shared" ref="AJ10:AJ41" si="12">_xlfn.RANK.AVG(B10,$B$10:$G$109,1)</f>
        <v>27</v>
      </c>
      <c r="AK10">
        <f t="shared" ref="AK10:AK41" si="13">_xlfn.RANK.AVG(C10,$B$10:$G$109,1)</f>
        <v>12</v>
      </c>
      <c r="AL10">
        <f t="shared" ref="AL10:AL41" si="14">_xlfn.RANK.AVG(D10,$B$10:$G$109,1)</f>
        <v>15</v>
      </c>
      <c r="AM10" t="e">
        <f t="shared" ref="AM10:AM41" si="15">_xlfn.RANK.AVG(E10,$B$10:$G$109,1)</f>
        <v>#N/A</v>
      </c>
      <c r="AN10" t="e">
        <f t="shared" ref="AN10:AN41" si="16">_xlfn.RANK.AVG(F10,$B$10:$G$109,1)</f>
        <v>#N/A</v>
      </c>
      <c r="AO10" t="e">
        <f t="shared" ref="AO10:AO41" si="17">_xlfn.RANK.AVG(G10,$B$10:$G$109,1)</f>
        <v>#N/A</v>
      </c>
    </row>
    <row r="11" spans="1:41" x14ac:dyDescent="0.25">
      <c r="A11" s="7">
        <v>2</v>
      </c>
      <c r="B11">
        <v>79</v>
      </c>
      <c r="C11">
        <v>138</v>
      </c>
      <c r="D11">
        <v>136</v>
      </c>
      <c r="E11" s="13"/>
      <c r="F11" s="15"/>
      <c r="G11" s="8"/>
      <c r="I11" t="s">
        <v>49</v>
      </c>
      <c r="S11" t="s">
        <v>7</v>
      </c>
      <c r="T11">
        <f t="shared" ref="T11:Y11" si="18">COUNT(B10:B109)</f>
        <v>18</v>
      </c>
      <c r="U11">
        <f t="shared" si="18"/>
        <v>12</v>
      </c>
      <c r="V11">
        <f t="shared" si="18"/>
        <v>15</v>
      </c>
      <c r="W11">
        <f t="shared" si="18"/>
        <v>0</v>
      </c>
      <c r="X11">
        <f t="shared" si="18"/>
        <v>0</v>
      </c>
      <c r="Y11">
        <f t="shared" si="18"/>
        <v>0</v>
      </c>
      <c r="AA11">
        <f t="shared" si="5"/>
        <v>10</v>
      </c>
      <c r="AB11">
        <f t="shared" si="6"/>
        <v>24</v>
      </c>
      <c r="AC11">
        <f t="shared" si="7"/>
        <v>23</v>
      </c>
      <c r="AD11">
        <f t="shared" si="8"/>
        <v>0</v>
      </c>
      <c r="AE11">
        <f t="shared" si="9"/>
        <v>0</v>
      </c>
      <c r="AF11">
        <f t="shared" si="10"/>
        <v>0</v>
      </c>
      <c r="AG11">
        <f t="shared" si="11"/>
        <v>0</v>
      </c>
      <c r="AJ11">
        <f t="shared" si="12"/>
        <v>10</v>
      </c>
      <c r="AK11">
        <f t="shared" si="13"/>
        <v>24</v>
      </c>
      <c r="AL11">
        <f t="shared" si="14"/>
        <v>23</v>
      </c>
      <c r="AM11" t="e">
        <f t="shared" si="15"/>
        <v>#N/A</v>
      </c>
      <c r="AN11" t="e">
        <f t="shared" si="16"/>
        <v>#N/A</v>
      </c>
      <c r="AO11" t="e">
        <f t="shared" si="17"/>
        <v>#N/A</v>
      </c>
    </row>
    <row r="12" spans="1:41" x14ac:dyDescent="0.25">
      <c r="A12" s="7">
        <v>3</v>
      </c>
      <c r="B12">
        <v>219</v>
      </c>
      <c r="C12">
        <v>146</v>
      </c>
      <c r="D12">
        <v>29</v>
      </c>
      <c r="E12" s="13"/>
      <c r="F12" s="15"/>
      <c r="G12" s="8"/>
      <c r="S12" t="s">
        <v>8</v>
      </c>
      <c r="T12">
        <f>AA7</f>
        <v>469</v>
      </c>
      <c r="U12">
        <f t="shared" ref="U12:Y12" si="19">AB7</f>
        <v>279</v>
      </c>
      <c r="V12">
        <f t="shared" si="19"/>
        <v>287</v>
      </c>
      <c r="W12">
        <f t="shared" si="19"/>
        <v>0</v>
      </c>
      <c r="X12">
        <f t="shared" si="19"/>
        <v>0</v>
      </c>
      <c r="Y12">
        <f t="shared" si="19"/>
        <v>0</v>
      </c>
      <c r="AA12">
        <f t="shared" si="5"/>
        <v>43</v>
      </c>
      <c r="AB12">
        <f t="shared" si="6"/>
        <v>25.5</v>
      </c>
      <c r="AC12">
        <f t="shared" si="7"/>
        <v>1</v>
      </c>
      <c r="AD12">
        <f t="shared" si="8"/>
        <v>0</v>
      </c>
      <c r="AE12">
        <f t="shared" si="9"/>
        <v>0</v>
      </c>
      <c r="AF12">
        <f t="shared" si="10"/>
        <v>0</v>
      </c>
      <c r="AG12">
        <f t="shared" si="11"/>
        <v>0</v>
      </c>
      <c r="AJ12">
        <f t="shared" si="12"/>
        <v>43</v>
      </c>
      <c r="AK12">
        <f t="shared" si="13"/>
        <v>25.5</v>
      </c>
      <c r="AL12">
        <f t="shared" si="14"/>
        <v>1</v>
      </c>
      <c r="AM12" t="e">
        <f t="shared" si="15"/>
        <v>#N/A</v>
      </c>
      <c r="AN12" t="e">
        <f t="shared" si="16"/>
        <v>#N/A</v>
      </c>
      <c r="AO12" t="e">
        <f t="shared" si="17"/>
        <v>#N/A</v>
      </c>
    </row>
    <row r="13" spans="1:41" x14ac:dyDescent="0.25">
      <c r="A13" s="7">
        <v>4</v>
      </c>
      <c r="B13">
        <v>179</v>
      </c>
      <c r="C13">
        <v>72</v>
      </c>
      <c r="D13">
        <v>170</v>
      </c>
      <c r="E13" s="13"/>
      <c r="F13" s="15"/>
      <c r="G13" s="8"/>
      <c r="J13" t="str">
        <f>B9</f>
        <v>A</v>
      </c>
      <c r="K13" t="str">
        <f t="shared" ref="K13:O13" si="20">C9</f>
        <v>B</v>
      </c>
      <c r="L13" t="str">
        <f t="shared" si="20"/>
        <v>C</v>
      </c>
      <c r="M13" t="str">
        <f t="shared" si="20"/>
        <v>D</v>
      </c>
      <c r="N13" t="str">
        <f t="shared" si="20"/>
        <v>E</v>
      </c>
      <c r="O13" t="str">
        <f t="shared" si="20"/>
        <v>F</v>
      </c>
      <c r="S13" t="s">
        <v>10</v>
      </c>
      <c r="T13">
        <f>T12/T11</f>
        <v>26.055555555555557</v>
      </c>
      <c r="U13">
        <f t="shared" ref="U13:Y13" si="21">U12/U11</f>
        <v>23.25</v>
      </c>
      <c r="V13">
        <f t="shared" si="21"/>
        <v>19.133333333333333</v>
      </c>
      <c r="W13" t="e">
        <f t="shared" si="21"/>
        <v>#DIV/0!</v>
      </c>
      <c r="X13" t="e">
        <f t="shared" si="21"/>
        <v>#DIV/0!</v>
      </c>
      <c r="Y13" t="e">
        <f t="shared" si="21"/>
        <v>#DIV/0!</v>
      </c>
      <c r="AA13">
        <f t="shared" si="5"/>
        <v>31</v>
      </c>
      <c r="AB13">
        <f t="shared" si="6"/>
        <v>8</v>
      </c>
      <c r="AC13">
        <f t="shared" si="7"/>
        <v>30</v>
      </c>
      <c r="AD13">
        <f t="shared" si="8"/>
        <v>0</v>
      </c>
      <c r="AE13">
        <f t="shared" si="9"/>
        <v>0</v>
      </c>
      <c r="AF13">
        <f t="shared" si="10"/>
        <v>0</v>
      </c>
      <c r="AG13">
        <f t="shared" si="11"/>
        <v>0</v>
      </c>
      <c r="AJ13">
        <f t="shared" si="12"/>
        <v>31</v>
      </c>
      <c r="AK13">
        <f t="shared" si="13"/>
        <v>8</v>
      </c>
      <c r="AL13">
        <f t="shared" si="14"/>
        <v>30</v>
      </c>
      <c r="AM13" t="e">
        <f t="shared" si="15"/>
        <v>#N/A</v>
      </c>
      <c r="AN13" t="e">
        <f t="shared" si="16"/>
        <v>#N/A</v>
      </c>
      <c r="AO13" t="e">
        <f t="shared" si="17"/>
        <v>#N/A</v>
      </c>
    </row>
    <row r="14" spans="1:41" x14ac:dyDescent="0.25">
      <c r="A14" s="7">
        <v>5</v>
      </c>
      <c r="B14">
        <v>110</v>
      </c>
      <c r="C14">
        <v>95</v>
      </c>
      <c r="D14">
        <v>48</v>
      </c>
      <c r="E14" s="13"/>
      <c r="F14" s="15"/>
      <c r="G14" s="8"/>
      <c r="I14" t="s">
        <v>18</v>
      </c>
      <c r="J14">
        <f>T11</f>
        <v>18</v>
      </c>
      <c r="K14">
        <f t="shared" ref="K14:O14" si="22">U11</f>
        <v>12</v>
      </c>
      <c r="L14">
        <f t="shared" si="22"/>
        <v>15</v>
      </c>
      <c r="M14">
        <f t="shared" si="22"/>
        <v>0</v>
      </c>
      <c r="N14">
        <f t="shared" si="22"/>
        <v>0</v>
      </c>
      <c r="O14">
        <f t="shared" si="22"/>
        <v>0</v>
      </c>
      <c r="S14" t="s">
        <v>10</v>
      </c>
      <c r="T14">
        <f>IF(T11&gt;0,T13,0)</f>
        <v>26.055555555555557</v>
      </c>
      <c r="U14">
        <f t="shared" ref="U14:Y14" si="23">IF(U11&gt;0,U13,0)</f>
        <v>23.25</v>
      </c>
      <c r="V14">
        <f t="shared" si="23"/>
        <v>19.133333333333333</v>
      </c>
      <c r="W14">
        <f t="shared" si="23"/>
        <v>0</v>
      </c>
      <c r="X14">
        <f t="shared" si="23"/>
        <v>0</v>
      </c>
      <c r="Y14">
        <f t="shared" si="23"/>
        <v>0</v>
      </c>
      <c r="AA14">
        <f t="shared" si="5"/>
        <v>19</v>
      </c>
      <c r="AB14">
        <f t="shared" si="6"/>
        <v>13</v>
      </c>
      <c r="AC14">
        <f t="shared" si="7"/>
        <v>5</v>
      </c>
      <c r="AD14">
        <f t="shared" si="8"/>
        <v>0</v>
      </c>
      <c r="AE14">
        <f t="shared" si="9"/>
        <v>0</v>
      </c>
      <c r="AF14">
        <f t="shared" si="10"/>
        <v>0</v>
      </c>
      <c r="AG14">
        <f t="shared" si="11"/>
        <v>0</v>
      </c>
      <c r="AJ14">
        <f t="shared" si="12"/>
        <v>19</v>
      </c>
      <c r="AK14">
        <f t="shared" si="13"/>
        <v>13</v>
      </c>
      <c r="AL14">
        <f t="shared" si="14"/>
        <v>5</v>
      </c>
      <c r="AM14" t="e">
        <f t="shared" si="15"/>
        <v>#N/A</v>
      </c>
      <c r="AN14" t="e">
        <f t="shared" si="16"/>
        <v>#N/A</v>
      </c>
      <c r="AO14" t="e">
        <f t="shared" si="17"/>
        <v>#N/A</v>
      </c>
    </row>
    <row r="15" spans="1:41" x14ac:dyDescent="0.25">
      <c r="A15" s="7">
        <v>6</v>
      </c>
      <c r="B15">
        <v>35</v>
      </c>
      <c r="C15">
        <v>191</v>
      </c>
      <c r="D15">
        <v>188</v>
      </c>
      <c r="E15" s="13"/>
      <c r="F15" s="15"/>
      <c r="G15" s="8"/>
      <c r="I15" t="s">
        <v>10</v>
      </c>
      <c r="J15">
        <f>T14</f>
        <v>26.055555555555557</v>
      </c>
      <c r="K15">
        <f t="shared" ref="K15:O15" si="24">U14</f>
        <v>23.25</v>
      </c>
      <c r="L15">
        <f t="shared" si="24"/>
        <v>19.133333333333333</v>
      </c>
      <c r="M15">
        <f t="shared" si="24"/>
        <v>0</v>
      </c>
      <c r="N15">
        <f t="shared" si="24"/>
        <v>0</v>
      </c>
      <c r="O15">
        <f t="shared" si="24"/>
        <v>0</v>
      </c>
      <c r="S15" t="s">
        <v>14</v>
      </c>
      <c r="T15">
        <f t="shared" ref="T15:Y15" si="25">(T12^2)/T11</f>
        <v>12220.055555555555</v>
      </c>
      <c r="U15">
        <f t="shared" si="25"/>
        <v>6486.75</v>
      </c>
      <c r="V15">
        <f t="shared" si="25"/>
        <v>5491.2666666666664</v>
      </c>
      <c r="W15" t="e">
        <f t="shared" si="25"/>
        <v>#DIV/0!</v>
      </c>
      <c r="X15" t="e">
        <f t="shared" si="25"/>
        <v>#DIV/0!</v>
      </c>
      <c r="Y15" t="e">
        <f t="shared" si="25"/>
        <v>#DIV/0!</v>
      </c>
      <c r="AA15">
        <f t="shared" si="5"/>
        <v>3</v>
      </c>
      <c r="AB15">
        <f t="shared" si="6"/>
        <v>37</v>
      </c>
      <c r="AC15">
        <f t="shared" si="7"/>
        <v>36</v>
      </c>
      <c r="AD15">
        <f t="shared" si="8"/>
        <v>0</v>
      </c>
      <c r="AE15">
        <f t="shared" si="9"/>
        <v>0</v>
      </c>
      <c r="AF15">
        <f t="shared" si="10"/>
        <v>0</v>
      </c>
      <c r="AG15">
        <f t="shared" si="11"/>
        <v>0</v>
      </c>
      <c r="AJ15">
        <f t="shared" si="12"/>
        <v>3</v>
      </c>
      <c r="AK15">
        <f t="shared" si="13"/>
        <v>37</v>
      </c>
      <c r="AL15">
        <f t="shared" si="14"/>
        <v>36</v>
      </c>
      <c r="AM15" t="e">
        <f t="shared" si="15"/>
        <v>#N/A</v>
      </c>
      <c r="AN15" t="e">
        <f t="shared" si="16"/>
        <v>#N/A</v>
      </c>
      <c r="AO15" t="e">
        <f t="shared" si="17"/>
        <v>#N/A</v>
      </c>
    </row>
    <row r="16" spans="1:41" x14ac:dyDescent="0.25">
      <c r="A16" s="7">
        <v>7</v>
      </c>
      <c r="B16">
        <v>208</v>
      </c>
      <c r="C16">
        <v>113</v>
      </c>
      <c r="D16">
        <v>105</v>
      </c>
      <c r="E16" s="13"/>
      <c r="F16" s="15"/>
      <c r="G16" s="8"/>
      <c r="I16" t="s">
        <v>20</v>
      </c>
      <c r="J16">
        <f>T12</f>
        <v>469</v>
      </c>
      <c r="K16">
        <f t="shared" ref="K16:O16" si="26">U12</f>
        <v>279</v>
      </c>
      <c r="L16">
        <f t="shared" si="26"/>
        <v>287</v>
      </c>
      <c r="M16">
        <f t="shared" si="26"/>
        <v>0</v>
      </c>
      <c r="N16">
        <f t="shared" si="26"/>
        <v>0</v>
      </c>
      <c r="O16">
        <f t="shared" si="26"/>
        <v>0</v>
      </c>
      <c r="S16" t="s">
        <v>15</v>
      </c>
      <c r="T16">
        <f t="shared" ref="T16:Y16" si="27">IF(T11&gt;0,T15,0)</f>
        <v>12220.055555555555</v>
      </c>
      <c r="U16">
        <f t="shared" si="27"/>
        <v>6486.75</v>
      </c>
      <c r="V16">
        <f t="shared" si="27"/>
        <v>5491.2666666666664</v>
      </c>
      <c r="W16">
        <f t="shared" si="27"/>
        <v>0</v>
      </c>
      <c r="X16">
        <f t="shared" si="27"/>
        <v>0</v>
      </c>
      <c r="Y16">
        <f t="shared" si="27"/>
        <v>0</v>
      </c>
      <c r="AA16">
        <f t="shared" si="5"/>
        <v>41</v>
      </c>
      <c r="AB16">
        <f t="shared" si="6"/>
        <v>20</v>
      </c>
      <c r="AC16">
        <f t="shared" si="7"/>
        <v>18</v>
      </c>
      <c r="AD16">
        <f t="shared" si="8"/>
        <v>0</v>
      </c>
      <c r="AE16">
        <f t="shared" si="9"/>
        <v>0</v>
      </c>
      <c r="AF16">
        <f t="shared" si="10"/>
        <v>0</v>
      </c>
      <c r="AG16">
        <f t="shared" si="11"/>
        <v>0</v>
      </c>
      <c r="AJ16">
        <f t="shared" si="12"/>
        <v>41</v>
      </c>
      <c r="AK16">
        <f t="shared" si="13"/>
        <v>20</v>
      </c>
      <c r="AL16">
        <f t="shared" si="14"/>
        <v>18</v>
      </c>
      <c r="AM16" t="e">
        <f t="shared" si="15"/>
        <v>#N/A</v>
      </c>
      <c r="AN16" t="e">
        <f t="shared" si="16"/>
        <v>#N/A</v>
      </c>
      <c r="AO16" t="e">
        <f t="shared" si="17"/>
        <v>#N/A</v>
      </c>
    </row>
    <row r="17" spans="1:41" x14ac:dyDescent="0.25">
      <c r="A17" s="7">
        <v>8</v>
      </c>
      <c r="B17">
        <v>222</v>
      </c>
      <c r="C17">
        <v>102</v>
      </c>
      <c r="D17">
        <v>39</v>
      </c>
      <c r="E17" s="13"/>
      <c r="F17" s="1"/>
      <c r="G17" s="8"/>
      <c r="S17" t="s">
        <v>9</v>
      </c>
      <c r="T17">
        <f>SUM(T11:Y11)</f>
        <v>45</v>
      </c>
      <c r="AA17">
        <f t="shared" si="5"/>
        <v>44</v>
      </c>
      <c r="AB17">
        <f t="shared" si="6"/>
        <v>16</v>
      </c>
      <c r="AC17">
        <f t="shared" si="7"/>
        <v>4</v>
      </c>
      <c r="AD17">
        <f t="shared" si="8"/>
        <v>0</v>
      </c>
      <c r="AE17">
        <f t="shared" si="9"/>
        <v>0</v>
      </c>
      <c r="AF17">
        <f t="shared" si="10"/>
        <v>0</v>
      </c>
      <c r="AG17">
        <f t="shared" si="11"/>
        <v>0</v>
      </c>
      <c r="AJ17">
        <f t="shared" si="12"/>
        <v>44</v>
      </c>
      <c r="AK17">
        <f t="shared" si="13"/>
        <v>16</v>
      </c>
      <c r="AL17">
        <f t="shared" si="14"/>
        <v>4</v>
      </c>
      <c r="AM17" t="e">
        <f t="shared" si="15"/>
        <v>#N/A</v>
      </c>
      <c r="AN17" t="e">
        <f t="shared" si="16"/>
        <v>#N/A</v>
      </c>
      <c r="AO17" t="e">
        <f t="shared" si="17"/>
        <v>#N/A</v>
      </c>
    </row>
    <row r="18" spans="1:41" x14ac:dyDescent="0.25">
      <c r="A18" s="7">
        <v>9</v>
      </c>
      <c r="B18">
        <v>212</v>
      </c>
      <c r="C18">
        <v>160</v>
      </c>
      <c r="D18">
        <v>197</v>
      </c>
      <c r="E18" s="13"/>
      <c r="F18" s="1"/>
      <c r="G18" s="8"/>
      <c r="I18" t="s">
        <v>21</v>
      </c>
      <c r="J18">
        <f>T17</f>
        <v>45</v>
      </c>
      <c r="S18" t="s">
        <v>11</v>
      </c>
      <c r="T18">
        <f>COUNT(B10:G10)</f>
        <v>3</v>
      </c>
      <c r="AA18">
        <f t="shared" si="5"/>
        <v>42</v>
      </c>
      <c r="AB18">
        <f t="shared" si="6"/>
        <v>28</v>
      </c>
      <c r="AC18">
        <f t="shared" si="7"/>
        <v>39</v>
      </c>
      <c r="AD18">
        <f t="shared" si="8"/>
        <v>0</v>
      </c>
      <c r="AE18">
        <f t="shared" si="9"/>
        <v>0</v>
      </c>
      <c r="AF18">
        <f t="shared" si="10"/>
        <v>0</v>
      </c>
      <c r="AG18">
        <f t="shared" si="11"/>
        <v>0</v>
      </c>
      <c r="AJ18">
        <f t="shared" si="12"/>
        <v>42</v>
      </c>
      <c r="AK18">
        <f t="shared" si="13"/>
        <v>28</v>
      </c>
      <c r="AL18">
        <f t="shared" si="14"/>
        <v>39</v>
      </c>
      <c r="AM18" t="e">
        <f t="shared" si="15"/>
        <v>#N/A</v>
      </c>
      <c r="AN18" t="e">
        <f t="shared" si="16"/>
        <v>#N/A</v>
      </c>
      <c r="AO18" t="e">
        <f t="shared" si="17"/>
        <v>#N/A</v>
      </c>
    </row>
    <row r="19" spans="1:41" x14ac:dyDescent="0.25">
      <c r="A19" s="7">
        <v>10</v>
      </c>
      <c r="B19">
        <v>63</v>
      </c>
      <c r="C19">
        <v>200</v>
      </c>
      <c r="D19">
        <v>87</v>
      </c>
      <c r="E19" s="13"/>
      <c r="F19" s="1"/>
      <c r="G19" s="8"/>
      <c r="I19" t="s">
        <v>22</v>
      </c>
      <c r="J19">
        <f>T18</f>
        <v>3</v>
      </c>
      <c r="AA19">
        <f t="shared" si="5"/>
        <v>7</v>
      </c>
      <c r="AB19">
        <f t="shared" si="6"/>
        <v>40</v>
      </c>
      <c r="AC19">
        <f t="shared" si="7"/>
        <v>11</v>
      </c>
      <c r="AD19">
        <f t="shared" si="8"/>
        <v>0</v>
      </c>
      <c r="AE19">
        <f t="shared" si="9"/>
        <v>0</v>
      </c>
      <c r="AF19">
        <f t="shared" si="10"/>
        <v>0</v>
      </c>
      <c r="AG19">
        <f t="shared" si="11"/>
        <v>0</v>
      </c>
      <c r="AJ19">
        <f t="shared" si="12"/>
        <v>7</v>
      </c>
      <c r="AK19">
        <f t="shared" si="13"/>
        <v>40</v>
      </c>
      <c r="AL19">
        <f t="shared" si="14"/>
        <v>11</v>
      </c>
      <c r="AM19" t="e">
        <f t="shared" si="15"/>
        <v>#N/A</v>
      </c>
      <c r="AN19" t="e">
        <f t="shared" si="16"/>
        <v>#N/A</v>
      </c>
      <c r="AO19" t="e">
        <f t="shared" si="17"/>
        <v>#N/A</v>
      </c>
    </row>
    <row r="20" spans="1:41" x14ac:dyDescent="0.25">
      <c r="A20" s="7">
        <v>11</v>
      </c>
      <c r="B20">
        <v>230</v>
      </c>
      <c r="C20">
        <v>186</v>
      </c>
      <c r="D20">
        <v>132</v>
      </c>
      <c r="E20" s="13"/>
      <c r="F20" s="1"/>
      <c r="G20" s="8"/>
      <c r="I20" t="s">
        <v>23</v>
      </c>
      <c r="J20">
        <f>J19-1</f>
        <v>2</v>
      </c>
      <c r="S20" t="s">
        <v>12</v>
      </c>
      <c r="T20">
        <f>12/(T17*(T17+1))</f>
        <v>5.7971014492753624E-3</v>
      </c>
      <c r="AA20">
        <f t="shared" si="5"/>
        <v>45</v>
      </c>
      <c r="AB20">
        <f t="shared" si="6"/>
        <v>34.5</v>
      </c>
      <c r="AC20">
        <f t="shared" si="7"/>
        <v>22</v>
      </c>
      <c r="AD20">
        <f t="shared" si="8"/>
        <v>0</v>
      </c>
      <c r="AE20">
        <f t="shared" si="9"/>
        <v>0</v>
      </c>
      <c r="AF20">
        <f t="shared" si="10"/>
        <v>0</v>
      </c>
      <c r="AG20">
        <f t="shared" si="11"/>
        <v>0</v>
      </c>
      <c r="AJ20">
        <f t="shared" si="12"/>
        <v>45</v>
      </c>
      <c r="AK20">
        <f t="shared" si="13"/>
        <v>34.5</v>
      </c>
      <c r="AL20">
        <f t="shared" si="14"/>
        <v>22</v>
      </c>
      <c r="AM20" t="e">
        <f t="shared" si="15"/>
        <v>#N/A</v>
      </c>
      <c r="AN20" t="e">
        <f t="shared" si="16"/>
        <v>#N/A</v>
      </c>
      <c r="AO20" t="e">
        <f t="shared" si="17"/>
        <v>#N/A</v>
      </c>
    </row>
    <row r="21" spans="1:41" x14ac:dyDescent="0.25">
      <c r="A21" s="7">
        <v>12</v>
      </c>
      <c r="B21">
        <v>180</v>
      </c>
      <c r="C21">
        <v>118</v>
      </c>
      <c r="D21">
        <v>146</v>
      </c>
      <c r="E21" s="13"/>
      <c r="F21" s="1"/>
      <c r="G21" s="8"/>
      <c r="S21" t="s">
        <v>16</v>
      </c>
      <c r="T21">
        <f>SUM(T16:Y16)</f>
        <v>24198.072222222221</v>
      </c>
      <c r="V21" s="1"/>
      <c r="W21" s="1"/>
      <c r="X21" s="1"/>
      <c r="Y21" s="1"/>
      <c r="Z21" s="1"/>
      <c r="AA21">
        <f t="shared" si="5"/>
        <v>32</v>
      </c>
      <c r="AB21">
        <f t="shared" si="6"/>
        <v>21</v>
      </c>
      <c r="AC21">
        <f t="shared" si="7"/>
        <v>25.5</v>
      </c>
      <c r="AD21">
        <f t="shared" si="8"/>
        <v>0</v>
      </c>
      <c r="AE21">
        <f t="shared" si="9"/>
        <v>0</v>
      </c>
      <c r="AF21">
        <f t="shared" si="10"/>
        <v>0</v>
      </c>
      <c r="AG21">
        <f t="shared" si="11"/>
        <v>0</v>
      </c>
      <c r="AJ21">
        <f t="shared" si="12"/>
        <v>32</v>
      </c>
      <c r="AK21">
        <f t="shared" si="13"/>
        <v>21</v>
      </c>
      <c r="AL21">
        <f t="shared" si="14"/>
        <v>25.5</v>
      </c>
      <c r="AM21" t="e">
        <f t="shared" si="15"/>
        <v>#N/A</v>
      </c>
      <c r="AN21" t="e">
        <f t="shared" si="16"/>
        <v>#N/A</v>
      </c>
      <c r="AO21" t="e">
        <f t="shared" si="17"/>
        <v>#N/A</v>
      </c>
    </row>
    <row r="22" spans="1:41" x14ac:dyDescent="0.25">
      <c r="A22" s="7">
        <v>13</v>
      </c>
      <c r="B22">
        <v>166</v>
      </c>
      <c r="D22">
        <v>73</v>
      </c>
      <c r="E22" s="13"/>
      <c r="F22" s="1"/>
      <c r="G22" s="8"/>
      <c r="I22" s="18" t="s">
        <v>24</v>
      </c>
      <c r="J22" s="19">
        <f>T24</f>
        <v>2.2786795491143153</v>
      </c>
      <c r="S22" t="s">
        <v>13</v>
      </c>
      <c r="T22">
        <f>3*(T17+1)</f>
        <v>138</v>
      </c>
      <c r="V22" s="1"/>
      <c r="W22" s="1"/>
      <c r="X22" s="1"/>
      <c r="Y22" s="1"/>
      <c r="Z22" s="1"/>
      <c r="AA22">
        <f t="shared" si="5"/>
        <v>29</v>
      </c>
      <c r="AB22">
        <f t="shared" si="6"/>
        <v>0</v>
      </c>
      <c r="AC22">
        <f t="shared" si="7"/>
        <v>9</v>
      </c>
      <c r="AD22">
        <f t="shared" si="8"/>
        <v>0</v>
      </c>
      <c r="AE22">
        <f t="shared" si="9"/>
        <v>0</v>
      </c>
      <c r="AF22">
        <f t="shared" si="10"/>
        <v>0</v>
      </c>
      <c r="AG22">
        <f t="shared" si="11"/>
        <v>0</v>
      </c>
      <c r="AJ22">
        <f t="shared" si="12"/>
        <v>29</v>
      </c>
      <c r="AK22" t="e">
        <f t="shared" si="13"/>
        <v>#N/A</v>
      </c>
      <c r="AL22">
        <f t="shared" si="14"/>
        <v>9</v>
      </c>
      <c r="AM22" t="e">
        <f t="shared" si="15"/>
        <v>#N/A</v>
      </c>
      <c r="AN22" t="e">
        <f t="shared" si="16"/>
        <v>#N/A</v>
      </c>
      <c r="AO22" t="e">
        <f t="shared" si="17"/>
        <v>#N/A</v>
      </c>
    </row>
    <row r="23" spans="1:41" x14ac:dyDescent="0.25">
      <c r="A23" s="7">
        <v>14</v>
      </c>
      <c r="B23">
        <v>51</v>
      </c>
      <c r="D23">
        <v>99</v>
      </c>
      <c r="E23" s="13"/>
      <c r="F23" s="1"/>
      <c r="G23" s="8"/>
      <c r="I23" s="20"/>
      <c r="J23" s="21"/>
      <c r="V23" s="1"/>
      <c r="W23" s="1"/>
      <c r="X23" s="1"/>
      <c r="Y23" s="1"/>
      <c r="Z23" s="1"/>
      <c r="AA23">
        <f t="shared" si="5"/>
        <v>6</v>
      </c>
      <c r="AB23">
        <f t="shared" si="6"/>
        <v>0</v>
      </c>
      <c r="AC23">
        <f t="shared" si="7"/>
        <v>14</v>
      </c>
      <c r="AD23">
        <f t="shared" si="8"/>
        <v>0</v>
      </c>
      <c r="AE23">
        <f t="shared" si="9"/>
        <v>0</v>
      </c>
      <c r="AF23">
        <f t="shared" si="10"/>
        <v>0</v>
      </c>
      <c r="AG23">
        <f t="shared" si="11"/>
        <v>0</v>
      </c>
      <c r="AJ23">
        <f t="shared" si="12"/>
        <v>6</v>
      </c>
      <c r="AK23" t="e">
        <f t="shared" si="13"/>
        <v>#N/A</v>
      </c>
      <c r="AL23">
        <f t="shared" si="14"/>
        <v>14</v>
      </c>
      <c r="AM23" t="e">
        <f t="shared" si="15"/>
        <v>#N/A</v>
      </c>
      <c r="AN23" t="e">
        <f t="shared" si="16"/>
        <v>#N/A</v>
      </c>
      <c r="AO23" t="e">
        <f t="shared" si="17"/>
        <v>#N/A</v>
      </c>
    </row>
    <row r="24" spans="1:41" x14ac:dyDescent="0.25">
      <c r="A24" s="7">
        <v>15</v>
      </c>
      <c r="B24">
        <v>182</v>
      </c>
      <c r="D24">
        <v>186</v>
      </c>
      <c r="E24" s="13"/>
      <c r="F24" s="1"/>
      <c r="G24" s="8"/>
      <c r="I24" s="22" t="s">
        <v>25</v>
      </c>
      <c r="J24" s="23">
        <f>T25</f>
        <v>0.32003024419113235</v>
      </c>
      <c r="S24" t="s">
        <v>17</v>
      </c>
      <c r="T24">
        <f>(T20*T21)-T22</f>
        <v>2.2786795491143153</v>
      </c>
      <c r="V24" s="1" t="s">
        <v>32</v>
      </c>
      <c r="X24" s="1">
        <f>(T17*(T17+1))/12</f>
        <v>172.5</v>
      </c>
      <c r="Y24" s="1"/>
      <c r="Z24" s="1"/>
      <c r="AA24">
        <f t="shared" si="5"/>
        <v>33</v>
      </c>
      <c r="AB24">
        <f t="shared" si="6"/>
        <v>0</v>
      </c>
      <c r="AC24">
        <f t="shared" si="7"/>
        <v>34.5</v>
      </c>
      <c r="AD24">
        <f t="shared" si="8"/>
        <v>0</v>
      </c>
      <c r="AE24">
        <f t="shared" si="9"/>
        <v>0</v>
      </c>
      <c r="AF24">
        <f t="shared" si="10"/>
        <v>0</v>
      </c>
      <c r="AG24">
        <f t="shared" si="11"/>
        <v>0</v>
      </c>
      <c r="AJ24">
        <f t="shared" si="12"/>
        <v>33</v>
      </c>
      <c r="AK24" t="e">
        <f t="shared" si="13"/>
        <v>#N/A</v>
      </c>
      <c r="AL24">
        <f t="shared" si="14"/>
        <v>34.5</v>
      </c>
      <c r="AM24" t="e">
        <f t="shared" si="15"/>
        <v>#N/A</v>
      </c>
      <c r="AN24" t="e">
        <f t="shared" si="16"/>
        <v>#N/A</v>
      </c>
      <c r="AO24" t="e">
        <f t="shared" si="17"/>
        <v>#N/A</v>
      </c>
    </row>
    <row r="25" spans="1:41" x14ac:dyDescent="0.25">
      <c r="A25" s="7">
        <v>16</v>
      </c>
      <c r="B25">
        <v>103</v>
      </c>
      <c r="E25" s="15"/>
      <c r="F25" s="1"/>
      <c r="G25" s="8"/>
      <c r="S25" t="s">
        <v>19</v>
      </c>
      <c r="T25">
        <f>_xlfn.CHISQ.DIST.RT(T24,T18-1)</f>
        <v>0.32003024419113235</v>
      </c>
      <c r="V25" s="1"/>
      <c r="W25" s="1"/>
      <c r="X25" s="1"/>
      <c r="Y25" s="1"/>
      <c r="Z25" s="1"/>
      <c r="AA25">
        <f t="shared" si="5"/>
        <v>17</v>
      </c>
      <c r="AB25">
        <f t="shared" si="6"/>
        <v>0</v>
      </c>
      <c r="AC25">
        <f t="shared" si="7"/>
        <v>0</v>
      </c>
      <c r="AD25">
        <f t="shared" si="8"/>
        <v>0</v>
      </c>
      <c r="AE25">
        <f t="shared" si="9"/>
        <v>0</v>
      </c>
      <c r="AF25">
        <f t="shared" si="10"/>
        <v>0</v>
      </c>
      <c r="AG25">
        <f t="shared" si="11"/>
        <v>0</v>
      </c>
      <c r="AJ25">
        <f t="shared" si="12"/>
        <v>17</v>
      </c>
      <c r="AK25" t="e">
        <f t="shared" si="13"/>
        <v>#N/A</v>
      </c>
      <c r="AL25" t="e">
        <f t="shared" si="14"/>
        <v>#N/A</v>
      </c>
      <c r="AM25" t="e">
        <f t="shared" si="15"/>
        <v>#N/A</v>
      </c>
      <c r="AN25" t="e">
        <f t="shared" si="16"/>
        <v>#N/A</v>
      </c>
      <c r="AO25" t="e">
        <f t="shared" si="17"/>
        <v>#N/A</v>
      </c>
    </row>
    <row r="26" spans="1:41" x14ac:dyDescent="0.25">
      <c r="A26" s="7">
        <v>17</v>
      </c>
      <c r="B26">
        <v>34</v>
      </c>
      <c r="E26" s="15"/>
      <c r="F26" s="1"/>
      <c r="G26" s="8"/>
      <c r="I26" t="str">
        <f>S49</f>
        <v>mean diffefference in ranks (upper) and Dunns test scores (lower)</v>
      </c>
      <c r="T26" t="str">
        <f t="shared" ref="T26:Y26" si="28">T31</f>
        <v>A</v>
      </c>
      <c r="U26" t="str">
        <f t="shared" si="28"/>
        <v>B</v>
      </c>
      <c r="V26" t="str">
        <f t="shared" si="28"/>
        <v>C</v>
      </c>
      <c r="W26" t="str">
        <f t="shared" si="28"/>
        <v>D</v>
      </c>
      <c r="X26" t="str">
        <f t="shared" si="28"/>
        <v>E</v>
      </c>
      <c r="Y26" t="str">
        <f t="shared" si="28"/>
        <v>F</v>
      </c>
      <c r="Z26" s="1"/>
      <c r="AA26">
        <f t="shared" si="5"/>
        <v>2</v>
      </c>
      <c r="AB26">
        <f t="shared" si="6"/>
        <v>0</v>
      </c>
      <c r="AC26">
        <f t="shared" si="7"/>
        <v>0</v>
      </c>
      <c r="AD26">
        <f t="shared" si="8"/>
        <v>0</v>
      </c>
      <c r="AE26">
        <f t="shared" si="9"/>
        <v>0</v>
      </c>
      <c r="AF26">
        <f t="shared" si="10"/>
        <v>0</v>
      </c>
      <c r="AG26">
        <f t="shared" si="11"/>
        <v>0</v>
      </c>
      <c r="AJ26">
        <f t="shared" si="12"/>
        <v>2</v>
      </c>
      <c r="AK26" t="e">
        <f t="shared" si="13"/>
        <v>#N/A</v>
      </c>
      <c r="AL26" t="e">
        <f t="shared" si="14"/>
        <v>#N/A</v>
      </c>
      <c r="AM26" t="e">
        <f t="shared" si="15"/>
        <v>#N/A</v>
      </c>
      <c r="AN26" t="e">
        <f t="shared" si="16"/>
        <v>#N/A</v>
      </c>
      <c r="AO26" t="e">
        <f t="shared" si="17"/>
        <v>#N/A</v>
      </c>
    </row>
    <row r="27" spans="1:41" x14ac:dyDescent="0.25">
      <c r="A27" s="7">
        <v>18</v>
      </c>
      <c r="B27">
        <v>194</v>
      </c>
      <c r="E27" s="15"/>
      <c r="F27" s="1"/>
      <c r="G27" s="8"/>
      <c r="J27" t="str">
        <f t="shared" ref="J27:O27" si="29">T50</f>
        <v>A</v>
      </c>
      <c r="K27" t="str">
        <f t="shared" si="29"/>
        <v>B</v>
      </c>
      <c r="L27" t="str">
        <f t="shared" si="29"/>
        <v>C</v>
      </c>
      <c r="M27" t="str">
        <f t="shared" si="29"/>
        <v>D</v>
      </c>
      <c r="N27" t="str">
        <f t="shared" si="29"/>
        <v>E</v>
      </c>
      <c r="O27" t="str">
        <f t="shared" si="29"/>
        <v>F</v>
      </c>
      <c r="S27" t="s">
        <v>29</v>
      </c>
      <c r="T27">
        <f>1/T11</f>
        <v>5.5555555555555552E-2</v>
      </c>
      <c r="U27">
        <f t="shared" ref="U27:Y27" si="30">1/U11</f>
        <v>8.3333333333333329E-2</v>
      </c>
      <c r="V27">
        <f t="shared" si="30"/>
        <v>6.6666666666666666E-2</v>
      </c>
      <c r="W27" t="e">
        <f t="shared" si="30"/>
        <v>#DIV/0!</v>
      </c>
      <c r="X27" t="e">
        <f t="shared" si="30"/>
        <v>#DIV/0!</v>
      </c>
      <c r="Y27" t="e">
        <f t="shared" si="30"/>
        <v>#DIV/0!</v>
      </c>
      <c r="Z27" s="1"/>
      <c r="AA27">
        <f t="shared" si="5"/>
        <v>38</v>
      </c>
      <c r="AB27">
        <f t="shared" si="6"/>
        <v>0</v>
      </c>
      <c r="AC27">
        <f t="shared" si="7"/>
        <v>0</v>
      </c>
      <c r="AD27">
        <f t="shared" si="8"/>
        <v>0</v>
      </c>
      <c r="AE27">
        <f t="shared" si="9"/>
        <v>0</v>
      </c>
      <c r="AF27">
        <f t="shared" si="10"/>
        <v>0</v>
      </c>
      <c r="AG27">
        <f t="shared" si="11"/>
        <v>0</v>
      </c>
      <c r="AJ27">
        <f t="shared" si="12"/>
        <v>38</v>
      </c>
      <c r="AK27" t="e">
        <f t="shared" si="13"/>
        <v>#N/A</v>
      </c>
      <c r="AL27" t="e">
        <f t="shared" si="14"/>
        <v>#N/A</v>
      </c>
      <c r="AM27" t="e">
        <f t="shared" si="15"/>
        <v>#N/A</v>
      </c>
      <c r="AN27" t="e">
        <f t="shared" si="16"/>
        <v>#N/A</v>
      </c>
      <c r="AO27" t="e">
        <f t="shared" si="17"/>
        <v>#N/A</v>
      </c>
    </row>
    <row r="28" spans="1:41" x14ac:dyDescent="0.25">
      <c r="A28" s="7">
        <v>19</v>
      </c>
      <c r="B28" s="15"/>
      <c r="C28" s="15"/>
      <c r="D28" s="15"/>
      <c r="E28" s="15"/>
      <c r="F28" s="1"/>
      <c r="G28" s="8"/>
      <c r="I28" s="2" t="str">
        <f t="shared" ref="I28:I33" si="31">S51</f>
        <v>A</v>
      </c>
      <c r="J28" s="13"/>
      <c r="K28" s="13">
        <f>U51</f>
        <v>2.8055555555555571</v>
      </c>
      <c r="L28" s="13">
        <f>V51</f>
        <v>6.9222222222222243</v>
      </c>
      <c r="M28" s="13">
        <f>W51</f>
        <v>0</v>
      </c>
      <c r="N28" s="13">
        <f>X51</f>
        <v>0</v>
      </c>
      <c r="O28" s="13">
        <f>Y51</f>
        <v>0</v>
      </c>
      <c r="S28" t="s">
        <v>29</v>
      </c>
      <c r="T28">
        <f>IF(T11&gt;0,T27,0)</f>
        <v>5.5555555555555552E-2</v>
      </c>
      <c r="U28">
        <f t="shared" ref="U28:Y28" si="32">IF(U11&gt;0,U27,0)</f>
        <v>8.3333333333333329E-2</v>
      </c>
      <c r="V28">
        <f t="shared" si="32"/>
        <v>6.6666666666666666E-2</v>
      </c>
      <c r="W28">
        <f t="shared" si="32"/>
        <v>0</v>
      </c>
      <c r="X28">
        <f t="shared" si="32"/>
        <v>0</v>
      </c>
      <c r="Y28">
        <f t="shared" si="32"/>
        <v>0</v>
      </c>
      <c r="Z28" s="1"/>
      <c r="AA28">
        <f t="shared" si="5"/>
        <v>0</v>
      </c>
      <c r="AB28">
        <f t="shared" si="6"/>
        <v>0</v>
      </c>
      <c r="AC28">
        <f t="shared" si="7"/>
        <v>0</v>
      </c>
      <c r="AD28">
        <f t="shared" si="8"/>
        <v>0</v>
      </c>
      <c r="AE28">
        <f t="shared" si="9"/>
        <v>0</v>
      </c>
      <c r="AF28">
        <f t="shared" si="10"/>
        <v>0</v>
      </c>
      <c r="AG28">
        <f t="shared" si="11"/>
        <v>0</v>
      </c>
      <c r="AJ28" t="e">
        <f t="shared" si="12"/>
        <v>#N/A</v>
      </c>
      <c r="AK28" t="e">
        <f t="shared" si="13"/>
        <v>#N/A</v>
      </c>
      <c r="AL28" t="e">
        <f t="shared" si="14"/>
        <v>#N/A</v>
      </c>
      <c r="AM28" t="e">
        <f t="shared" si="15"/>
        <v>#N/A</v>
      </c>
      <c r="AN28" t="e">
        <f t="shared" si="16"/>
        <v>#N/A</v>
      </c>
      <c r="AO28" t="e">
        <f t="shared" si="17"/>
        <v>#N/A</v>
      </c>
    </row>
    <row r="29" spans="1:41" x14ac:dyDescent="0.25">
      <c r="A29" s="7">
        <v>20</v>
      </c>
      <c r="B29" s="15"/>
      <c r="C29" s="15"/>
      <c r="D29" s="15"/>
      <c r="E29" s="15"/>
      <c r="F29" s="1"/>
      <c r="G29" s="8"/>
      <c r="I29" s="2" t="str">
        <f t="shared" si="31"/>
        <v>B</v>
      </c>
      <c r="J29" s="13">
        <f>T52</f>
        <v>0.57317939737755763</v>
      </c>
      <c r="K29" s="13"/>
      <c r="L29" s="13">
        <f>V52</f>
        <v>4.1166666666666671</v>
      </c>
      <c r="M29" s="13">
        <f>W52</f>
        <v>0</v>
      </c>
      <c r="N29" s="13">
        <f>X52</f>
        <v>0</v>
      </c>
      <c r="O29" s="13">
        <f>Y52</f>
        <v>0</v>
      </c>
      <c r="Z29" s="1"/>
      <c r="AA29">
        <f t="shared" si="5"/>
        <v>0</v>
      </c>
      <c r="AB29">
        <f t="shared" si="6"/>
        <v>0</v>
      </c>
      <c r="AC29">
        <f t="shared" si="7"/>
        <v>0</v>
      </c>
      <c r="AD29">
        <f t="shared" si="8"/>
        <v>0</v>
      </c>
      <c r="AE29">
        <f t="shared" si="9"/>
        <v>0</v>
      </c>
      <c r="AF29">
        <f t="shared" si="10"/>
        <v>0</v>
      </c>
      <c r="AG29">
        <f t="shared" si="11"/>
        <v>0</v>
      </c>
      <c r="AJ29" t="e">
        <f t="shared" si="12"/>
        <v>#N/A</v>
      </c>
      <c r="AK29" t="e">
        <f t="shared" si="13"/>
        <v>#N/A</v>
      </c>
      <c r="AL29" t="e">
        <f t="shared" si="14"/>
        <v>#N/A</v>
      </c>
      <c r="AM29" t="e">
        <f t="shared" si="15"/>
        <v>#N/A</v>
      </c>
      <c r="AN29" t="e">
        <f t="shared" si="16"/>
        <v>#N/A</v>
      </c>
      <c r="AO29" t="e">
        <f t="shared" si="17"/>
        <v>#N/A</v>
      </c>
    </row>
    <row r="30" spans="1:41" x14ac:dyDescent="0.25">
      <c r="A30" s="7">
        <v>21</v>
      </c>
      <c r="B30" s="1"/>
      <c r="C30" s="1"/>
      <c r="D30" s="1"/>
      <c r="E30" s="1"/>
      <c r="F30" s="1"/>
      <c r="G30" s="8"/>
      <c r="I30" s="2" t="str">
        <f t="shared" si="31"/>
        <v>C</v>
      </c>
      <c r="J30" s="13">
        <f>T53</f>
        <v>1.5075644912770372</v>
      </c>
      <c r="K30" s="13">
        <f>U53</f>
        <v>0.8092925148946577</v>
      </c>
      <c r="L30" s="13"/>
      <c r="M30" s="13">
        <f>W53</f>
        <v>0</v>
      </c>
      <c r="N30" s="13">
        <f>X53</f>
        <v>0</v>
      </c>
      <c r="O30" s="13">
        <f>Y53</f>
        <v>0</v>
      </c>
      <c r="U30" t="s">
        <v>28</v>
      </c>
      <c r="Z30" s="1"/>
      <c r="AA30">
        <f t="shared" si="5"/>
        <v>0</v>
      </c>
      <c r="AB30">
        <f t="shared" si="6"/>
        <v>0</v>
      </c>
      <c r="AC30">
        <f t="shared" si="7"/>
        <v>0</v>
      </c>
      <c r="AD30">
        <f t="shared" si="8"/>
        <v>0</v>
      </c>
      <c r="AE30">
        <f t="shared" si="9"/>
        <v>0</v>
      </c>
      <c r="AF30">
        <f t="shared" si="10"/>
        <v>0</v>
      </c>
      <c r="AG30">
        <f t="shared" si="11"/>
        <v>0</v>
      </c>
      <c r="AJ30" t="e">
        <f t="shared" si="12"/>
        <v>#N/A</v>
      </c>
      <c r="AK30" t="e">
        <f t="shared" si="13"/>
        <v>#N/A</v>
      </c>
      <c r="AL30" t="e">
        <f t="shared" si="14"/>
        <v>#N/A</v>
      </c>
      <c r="AM30" t="e">
        <f t="shared" si="15"/>
        <v>#N/A</v>
      </c>
      <c r="AN30" t="e">
        <f t="shared" si="16"/>
        <v>#N/A</v>
      </c>
      <c r="AO30" t="e">
        <f t="shared" si="17"/>
        <v>#N/A</v>
      </c>
    </row>
    <row r="31" spans="1:41" x14ac:dyDescent="0.25">
      <c r="A31" s="7">
        <v>22</v>
      </c>
      <c r="B31" s="1"/>
      <c r="C31" s="1"/>
      <c r="D31" s="1"/>
      <c r="E31" s="1"/>
      <c r="F31" s="1"/>
      <c r="G31" s="8"/>
      <c r="I31" s="2" t="str">
        <f t="shared" si="31"/>
        <v>D</v>
      </c>
      <c r="J31" s="13">
        <f>T54</f>
        <v>0</v>
      </c>
      <c r="K31" s="13">
        <f>U54</f>
        <v>0</v>
      </c>
      <c r="L31" s="13">
        <f>V54</f>
        <v>0</v>
      </c>
      <c r="M31" s="13"/>
      <c r="N31" s="13">
        <f>X54</f>
        <v>0</v>
      </c>
      <c r="O31" s="13">
        <f>Y54</f>
        <v>0</v>
      </c>
      <c r="T31" t="str">
        <f t="shared" ref="T31:Y31" si="33">T9</f>
        <v>A</v>
      </c>
      <c r="U31" t="str">
        <f t="shared" si="33"/>
        <v>B</v>
      </c>
      <c r="V31" t="str">
        <f t="shared" si="33"/>
        <v>C</v>
      </c>
      <c r="W31" t="str">
        <f t="shared" si="33"/>
        <v>D</v>
      </c>
      <c r="X31" t="str">
        <f t="shared" si="33"/>
        <v>E</v>
      </c>
      <c r="Y31" t="str">
        <f t="shared" si="33"/>
        <v>F</v>
      </c>
      <c r="Z31" s="1"/>
      <c r="AA31">
        <f t="shared" si="5"/>
        <v>0</v>
      </c>
      <c r="AB31">
        <f t="shared" si="6"/>
        <v>0</v>
      </c>
      <c r="AC31">
        <f t="shared" si="7"/>
        <v>0</v>
      </c>
      <c r="AD31">
        <f t="shared" si="8"/>
        <v>0</v>
      </c>
      <c r="AE31">
        <f t="shared" si="9"/>
        <v>0</v>
      </c>
      <c r="AF31">
        <f t="shared" si="10"/>
        <v>0</v>
      </c>
      <c r="AG31">
        <f t="shared" si="11"/>
        <v>0</v>
      </c>
      <c r="AJ31" t="e">
        <f t="shared" si="12"/>
        <v>#N/A</v>
      </c>
      <c r="AK31" t="e">
        <f t="shared" si="13"/>
        <v>#N/A</v>
      </c>
      <c r="AL31" t="e">
        <f t="shared" si="14"/>
        <v>#N/A</v>
      </c>
      <c r="AM31" t="e">
        <f t="shared" si="15"/>
        <v>#N/A</v>
      </c>
      <c r="AN31" t="e">
        <f t="shared" si="16"/>
        <v>#N/A</v>
      </c>
      <c r="AO31" t="e">
        <f t="shared" si="17"/>
        <v>#N/A</v>
      </c>
    </row>
    <row r="32" spans="1:41" x14ac:dyDescent="0.25">
      <c r="A32" s="7">
        <v>23</v>
      </c>
      <c r="B32" s="1"/>
      <c r="C32" s="1"/>
      <c r="D32" s="1"/>
      <c r="E32" s="1"/>
      <c r="F32" s="1"/>
      <c r="G32" s="8"/>
      <c r="I32" s="2" t="str">
        <f t="shared" si="31"/>
        <v>E</v>
      </c>
      <c r="J32" s="13">
        <f>T55</f>
        <v>0</v>
      </c>
      <c r="K32" s="13">
        <f>U55</f>
        <v>0</v>
      </c>
      <c r="L32" s="13">
        <f>V55</f>
        <v>0</v>
      </c>
      <c r="M32" s="13">
        <f>W55</f>
        <v>0</v>
      </c>
      <c r="N32" s="13"/>
      <c r="O32" s="13">
        <f>Y55</f>
        <v>0</v>
      </c>
      <c r="S32" s="2" t="str">
        <f>T31</f>
        <v>A</v>
      </c>
      <c r="U32">
        <f>ABS(T14-U14)</f>
        <v>2.8055555555555571</v>
      </c>
      <c r="V32">
        <f>ABS(T14-V14)</f>
        <v>6.9222222222222243</v>
      </c>
      <c r="W32">
        <f>ABS(T14-W14)</f>
        <v>26.055555555555557</v>
      </c>
      <c r="X32">
        <f>ABS(T14-X14)</f>
        <v>26.055555555555557</v>
      </c>
      <c r="Y32">
        <f>ABS(T14-Y14)</f>
        <v>26.055555555555557</v>
      </c>
      <c r="Z32" s="1"/>
      <c r="AA32">
        <f t="shared" si="5"/>
        <v>0</v>
      </c>
      <c r="AB32">
        <f t="shared" si="6"/>
        <v>0</v>
      </c>
      <c r="AC32">
        <f t="shared" si="7"/>
        <v>0</v>
      </c>
      <c r="AD32">
        <f t="shared" si="8"/>
        <v>0</v>
      </c>
      <c r="AE32">
        <f t="shared" si="9"/>
        <v>0</v>
      </c>
      <c r="AF32">
        <f t="shared" si="10"/>
        <v>0</v>
      </c>
      <c r="AG32">
        <f t="shared" si="11"/>
        <v>0</v>
      </c>
      <c r="AJ32" t="e">
        <f t="shared" si="12"/>
        <v>#N/A</v>
      </c>
      <c r="AK32" t="e">
        <f t="shared" si="13"/>
        <v>#N/A</v>
      </c>
      <c r="AL32" t="e">
        <f t="shared" si="14"/>
        <v>#N/A</v>
      </c>
      <c r="AM32" t="e">
        <f t="shared" si="15"/>
        <v>#N/A</v>
      </c>
      <c r="AN32" t="e">
        <f t="shared" si="16"/>
        <v>#N/A</v>
      </c>
      <c r="AO32" t="e">
        <f t="shared" si="17"/>
        <v>#N/A</v>
      </c>
    </row>
    <row r="33" spans="1:41" x14ac:dyDescent="0.25">
      <c r="A33" s="7">
        <v>24</v>
      </c>
      <c r="B33" s="1"/>
      <c r="C33" s="1"/>
      <c r="D33" s="1"/>
      <c r="E33" s="1"/>
      <c r="F33" s="1"/>
      <c r="G33" s="8"/>
      <c r="I33" s="2" t="str">
        <f t="shared" si="31"/>
        <v>F</v>
      </c>
      <c r="J33" s="13">
        <f>T56</f>
        <v>0</v>
      </c>
      <c r="K33" s="13">
        <f>U56</f>
        <v>0</v>
      </c>
      <c r="L33" s="13">
        <f>V56</f>
        <v>0</v>
      </c>
      <c r="M33" s="13">
        <f>W56</f>
        <v>0</v>
      </c>
      <c r="N33" s="13">
        <f>X56</f>
        <v>0</v>
      </c>
      <c r="O33" s="13"/>
      <c r="S33" s="2" t="str">
        <f>U31</f>
        <v>B</v>
      </c>
      <c r="T33" s="13">
        <f>(X24*(T28+U28))^0.5</f>
        <v>4.8947250518628049</v>
      </c>
      <c r="V33" s="1">
        <f>ABS(U14-V14)</f>
        <v>4.1166666666666671</v>
      </c>
      <c r="W33" s="1">
        <f>ABS(U14-W14)</f>
        <v>23.25</v>
      </c>
      <c r="X33" s="1">
        <f>ABS(U14-X14)</f>
        <v>23.25</v>
      </c>
      <c r="Y33" s="1">
        <f>ABS(U14-Y14)</f>
        <v>23.25</v>
      </c>
      <c r="Z33" s="3"/>
      <c r="AA33">
        <f t="shared" si="5"/>
        <v>0</v>
      </c>
      <c r="AB33">
        <f t="shared" si="6"/>
        <v>0</v>
      </c>
      <c r="AC33">
        <f t="shared" si="7"/>
        <v>0</v>
      </c>
      <c r="AD33">
        <f t="shared" si="8"/>
        <v>0</v>
      </c>
      <c r="AE33">
        <f t="shared" si="9"/>
        <v>0</v>
      </c>
      <c r="AF33">
        <f t="shared" si="10"/>
        <v>0</v>
      </c>
      <c r="AG33">
        <f t="shared" si="11"/>
        <v>0</v>
      </c>
      <c r="AJ33" t="e">
        <f t="shared" si="12"/>
        <v>#N/A</v>
      </c>
      <c r="AK33" t="e">
        <f t="shared" si="13"/>
        <v>#N/A</v>
      </c>
      <c r="AL33" t="e">
        <f t="shared" si="14"/>
        <v>#N/A</v>
      </c>
      <c r="AM33" t="e">
        <f t="shared" si="15"/>
        <v>#N/A</v>
      </c>
      <c r="AN33" t="e">
        <f t="shared" si="16"/>
        <v>#N/A</v>
      </c>
      <c r="AO33" t="e">
        <f t="shared" si="17"/>
        <v>#N/A</v>
      </c>
    </row>
    <row r="34" spans="1:41" x14ac:dyDescent="0.25">
      <c r="A34" s="7">
        <v>25</v>
      </c>
      <c r="B34" s="1"/>
      <c r="C34" s="1"/>
      <c r="D34" s="1"/>
      <c r="E34" s="1"/>
      <c r="F34" s="1"/>
      <c r="G34" s="8"/>
      <c r="S34" s="2" t="str">
        <f>V31</f>
        <v>C</v>
      </c>
      <c r="T34" s="13">
        <f>(X24*(T28+V28))^0.5</f>
        <v>4.5916591046519706</v>
      </c>
      <c r="U34" s="13">
        <f>(X24*(U28+V28))^0.5</f>
        <v>5.0867474873439509</v>
      </c>
      <c r="V34" s="1"/>
      <c r="W34" s="1">
        <f>ABS(V14-W14)</f>
        <v>19.133333333333333</v>
      </c>
      <c r="X34" s="1">
        <f>ABS(V14-X14)</f>
        <v>19.133333333333333</v>
      </c>
      <c r="Y34" s="1">
        <f>ABS(V14-Y14)</f>
        <v>19.133333333333333</v>
      </c>
      <c r="AA34">
        <f t="shared" si="5"/>
        <v>0</v>
      </c>
      <c r="AB34">
        <f t="shared" si="6"/>
        <v>0</v>
      </c>
      <c r="AC34">
        <f t="shared" si="7"/>
        <v>0</v>
      </c>
      <c r="AD34">
        <f t="shared" si="8"/>
        <v>0</v>
      </c>
      <c r="AE34">
        <f t="shared" si="9"/>
        <v>0</v>
      </c>
      <c r="AF34">
        <f t="shared" si="10"/>
        <v>0</v>
      </c>
      <c r="AG34">
        <f t="shared" si="11"/>
        <v>0</v>
      </c>
      <c r="AJ34" t="e">
        <f t="shared" si="12"/>
        <v>#N/A</v>
      </c>
      <c r="AK34" t="e">
        <f t="shared" si="13"/>
        <v>#N/A</v>
      </c>
      <c r="AL34" t="e">
        <f t="shared" si="14"/>
        <v>#N/A</v>
      </c>
      <c r="AM34" t="e">
        <f t="shared" si="15"/>
        <v>#N/A</v>
      </c>
      <c r="AN34" t="e">
        <f t="shared" si="16"/>
        <v>#N/A</v>
      </c>
      <c r="AO34" t="e">
        <f t="shared" si="17"/>
        <v>#N/A</v>
      </c>
    </row>
    <row r="35" spans="1:41" x14ac:dyDescent="0.25">
      <c r="A35" s="7">
        <v>26</v>
      </c>
      <c r="B35" s="1"/>
      <c r="C35" s="1"/>
      <c r="D35" s="1"/>
      <c r="E35" s="1"/>
      <c r="F35" s="1"/>
      <c r="G35" s="8"/>
      <c r="I35" t="s">
        <v>36</v>
      </c>
      <c r="K35" s="16" t="s">
        <v>37</v>
      </c>
      <c r="L35" s="16" t="s">
        <v>39</v>
      </c>
      <c r="M35" s="16" t="s">
        <v>41</v>
      </c>
      <c r="S35" s="2" t="str">
        <f>W31</f>
        <v>D</v>
      </c>
      <c r="T35" s="13">
        <f>(X24*(T28+W28))^0.5</f>
        <v>3.0956959368344514</v>
      </c>
      <c r="U35" s="13">
        <f>(X24*(U28+W28))^0.5</f>
        <v>3.7914377220257753</v>
      </c>
      <c r="V35" s="13">
        <f>(X24*(V28+W28))^0.5</f>
        <v>3.3911649915626341</v>
      </c>
      <c r="W35" s="1"/>
      <c r="X35" s="1">
        <f>ABS(W14-X14)</f>
        <v>0</v>
      </c>
      <c r="Y35" s="1">
        <f>ABS(W14-Y14)</f>
        <v>0</v>
      </c>
      <c r="AA35">
        <f t="shared" si="5"/>
        <v>0</v>
      </c>
      <c r="AB35">
        <f t="shared" si="6"/>
        <v>0</v>
      </c>
      <c r="AC35">
        <f t="shared" si="7"/>
        <v>0</v>
      </c>
      <c r="AD35">
        <f t="shared" si="8"/>
        <v>0</v>
      </c>
      <c r="AE35">
        <f t="shared" si="9"/>
        <v>0</v>
      </c>
      <c r="AF35">
        <f t="shared" si="10"/>
        <v>0</v>
      </c>
      <c r="AG35">
        <f t="shared" si="11"/>
        <v>0</v>
      </c>
      <c r="AJ35" t="e">
        <f t="shared" si="12"/>
        <v>#N/A</v>
      </c>
      <c r="AK35" t="e">
        <f t="shared" si="13"/>
        <v>#N/A</v>
      </c>
      <c r="AL35" t="e">
        <f t="shared" si="14"/>
        <v>#N/A</v>
      </c>
      <c r="AM35" t="e">
        <f t="shared" si="15"/>
        <v>#N/A</v>
      </c>
      <c r="AN35" t="e">
        <f t="shared" si="16"/>
        <v>#N/A</v>
      </c>
      <c r="AO35" t="e">
        <f t="shared" si="17"/>
        <v>#N/A</v>
      </c>
    </row>
    <row r="36" spans="1:41" x14ac:dyDescent="0.25">
      <c r="A36" s="7">
        <v>27</v>
      </c>
      <c r="B36" s="1"/>
      <c r="C36" s="1"/>
      <c r="D36" s="1"/>
      <c r="E36" s="1"/>
      <c r="F36" s="1"/>
      <c r="G36" s="8"/>
      <c r="K36" s="16" t="s">
        <v>38</v>
      </c>
      <c r="L36" s="16" t="s">
        <v>40</v>
      </c>
      <c r="M36" s="16" t="s">
        <v>42</v>
      </c>
      <c r="S36" s="2" t="str">
        <f>X31</f>
        <v>E</v>
      </c>
      <c r="T36" s="13">
        <f>(X24*(T28+X28))^0.5</f>
        <v>3.0956959368344514</v>
      </c>
      <c r="U36" s="13">
        <f>(X24*(U28+X28))^0.5</f>
        <v>3.7914377220257753</v>
      </c>
      <c r="V36" s="13">
        <f>(X24*(V28+X28))^0.5</f>
        <v>3.3911649915626341</v>
      </c>
      <c r="W36" s="13">
        <f>(X24*(W28+X28))^0.5</f>
        <v>0</v>
      </c>
      <c r="X36" s="1"/>
      <c r="Y36" s="1">
        <f>ABS(X14-Y14)</f>
        <v>0</v>
      </c>
      <c r="AA36">
        <f t="shared" si="5"/>
        <v>0</v>
      </c>
      <c r="AB36">
        <f t="shared" si="6"/>
        <v>0</v>
      </c>
      <c r="AC36">
        <f t="shared" si="7"/>
        <v>0</v>
      </c>
      <c r="AD36">
        <f t="shared" si="8"/>
        <v>0</v>
      </c>
      <c r="AE36">
        <f t="shared" si="9"/>
        <v>0</v>
      </c>
      <c r="AF36">
        <f t="shared" si="10"/>
        <v>0</v>
      </c>
      <c r="AG36">
        <f t="shared" si="11"/>
        <v>0</v>
      </c>
      <c r="AJ36" t="e">
        <f t="shared" si="12"/>
        <v>#N/A</v>
      </c>
      <c r="AK36" t="e">
        <f t="shared" si="13"/>
        <v>#N/A</v>
      </c>
      <c r="AL36" t="e">
        <f t="shared" si="14"/>
        <v>#N/A</v>
      </c>
      <c r="AM36" t="e">
        <f t="shared" si="15"/>
        <v>#N/A</v>
      </c>
      <c r="AN36" t="e">
        <f t="shared" si="16"/>
        <v>#N/A</v>
      </c>
      <c r="AO36" t="e">
        <f t="shared" si="17"/>
        <v>#N/A</v>
      </c>
    </row>
    <row r="37" spans="1:41" x14ac:dyDescent="0.25">
      <c r="A37" s="7">
        <v>28</v>
      </c>
      <c r="B37" s="1"/>
      <c r="C37" s="1"/>
      <c r="D37" s="1"/>
      <c r="E37" s="1"/>
      <c r="F37" s="1"/>
      <c r="G37" s="8"/>
      <c r="K37" t="s">
        <v>43</v>
      </c>
      <c r="L37">
        <f>T18-1</f>
        <v>2</v>
      </c>
      <c r="M37">
        <f>(T18*(T18-1))/2</f>
        <v>3</v>
      </c>
      <c r="S37" s="2" t="str">
        <f>Y31</f>
        <v>F</v>
      </c>
      <c r="T37" s="13">
        <f>(X24*(T28+Y28))^0.5</f>
        <v>3.0956959368344514</v>
      </c>
      <c r="U37" s="13">
        <f>(X24*(U28+Y28))^0.5</f>
        <v>3.7914377220257753</v>
      </c>
      <c r="V37" s="13">
        <f>(X24*(V28+Y28))^0.5</f>
        <v>3.3911649915626341</v>
      </c>
      <c r="W37" s="13">
        <f>(X24*(W28+Y28))^0.5</f>
        <v>0</v>
      </c>
      <c r="X37" s="13">
        <f>(X24*(X28+Y28))^0.5</f>
        <v>0</v>
      </c>
      <c r="AA37">
        <f t="shared" si="5"/>
        <v>0</v>
      </c>
      <c r="AB37">
        <f t="shared" si="6"/>
        <v>0</v>
      </c>
      <c r="AC37">
        <f t="shared" si="7"/>
        <v>0</v>
      </c>
      <c r="AD37">
        <f t="shared" si="8"/>
        <v>0</v>
      </c>
      <c r="AE37">
        <f t="shared" si="9"/>
        <v>0</v>
      </c>
      <c r="AF37">
        <f t="shared" si="10"/>
        <v>0</v>
      </c>
      <c r="AG37">
        <f t="shared" si="11"/>
        <v>0</v>
      </c>
      <c r="AJ37" t="e">
        <f t="shared" si="12"/>
        <v>#N/A</v>
      </c>
      <c r="AK37" t="e">
        <f t="shared" si="13"/>
        <v>#N/A</v>
      </c>
      <c r="AL37" t="e">
        <f t="shared" si="14"/>
        <v>#N/A</v>
      </c>
      <c r="AM37" t="e">
        <f t="shared" si="15"/>
        <v>#N/A</v>
      </c>
      <c r="AN37" t="e">
        <f t="shared" si="16"/>
        <v>#N/A</v>
      </c>
      <c r="AO37" t="e">
        <f t="shared" si="17"/>
        <v>#N/A</v>
      </c>
    </row>
    <row r="38" spans="1:41" x14ac:dyDescent="0.25">
      <c r="A38" s="7">
        <v>29</v>
      </c>
      <c r="B38" s="1"/>
      <c r="C38" s="1"/>
      <c r="D38" s="1"/>
      <c r="E38" s="1"/>
      <c r="F38" s="1"/>
      <c r="G38" s="8"/>
      <c r="J38" t="s">
        <v>35</v>
      </c>
      <c r="K38" s="13">
        <f>ABS(_xlfn.NORM.S.INV(0.05/2))</f>
        <v>1.9599639845400538</v>
      </c>
      <c r="L38" s="13">
        <f>ABS(_xlfn.NORM.S.INV(0.05/(L37*2)))</f>
        <v>2.2414027276049446</v>
      </c>
      <c r="M38" s="13">
        <f>ABS(_xlfn.NORM.S.INV(0.05/(M37*2)))</f>
        <v>2.3939797998185091</v>
      </c>
      <c r="T38" t="str">
        <f>T31</f>
        <v>A</v>
      </c>
      <c r="U38" t="str">
        <f t="shared" ref="U38:Y38" si="34">U31</f>
        <v>B</v>
      </c>
      <c r="V38" t="str">
        <f t="shared" si="34"/>
        <v>C</v>
      </c>
      <c r="W38" t="str">
        <f t="shared" si="34"/>
        <v>D</v>
      </c>
      <c r="X38" t="str">
        <f t="shared" si="34"/>
        <v>E</v>
      </c>
      <c r="Y38" t="str">
        <f t="shared" si="34"/>
        <v>F</v>
      </c>
      <c r="AA38">
        <f t="shared" si="5"/>
        <v>0</v>
      </c>
      <c r="AB38">
        <f t="shared" si="6"/>
        <v>0</v>
      </c>
      <c r="AC38">
        <f t="shared" si="7"/>
        <v>0</v>
      </c>
      <c r="AD38">
        <f t="shared" si="8"/>
        <v>0</v>
      </c>
      <c r="AE38">
        <f t="shared" si="9"/>
        <v>0</v>
      </c>
      <c r="AF38">
        <f t="shared" si="10"/>
        <v>0</v>
      </c>
      <c r="AG38">
        <f t="shared" si="11"/>
        <v>0</v>
      </c>
      <c r="AJ38" t="e">
        <f t="shared" si="12"/>
        <v>#N/A</v>
      </c>
      <c r="AK38" t="e">
        <f t="shared" si="13"/>
        <v>#N/A</v>
      </c>
      <c r="AL38" t="e">
        <f t="shared" si="14"/>
        <v>#N/A</v>
      </c>
      <c r="AM38" t="e">
        <f t="shared" si="15"/>
        <v>#N/A</v>
      </c>
      <c r="AN38" t="e">
        <f t="shared" si="16"/>
        <v>#N/A</v>
      </c>
      <c r="AO38" t="e">
        <f t="shared" si="17"/>
        <v>#N/A</v>
      </c>
    </row>
    <row r="39" spans="1:41" x14ac:dyDescent="0.25">
      <c r="A39" s="7">
        <v>30</v>
      </c>
      <c r="B39" s="1"/>
      <c r="C39" s="1"/>
      <c r="D39" s="1"/>
      <c r="E39" s="1"/>
      <c r="F39" s="1"/>
      <c r="G39" s="8"/>
      <c r="J39" t="s">
        <v>44</v>
      </c>
      <c r="K39" s="13">
        <f>ABS(_xlfn.NORM.S.INV(0.01/2))</f>
        <v>2.5758293035488999</v>
      </c>
      <c r="L39" s="13">
        <f>ABS(_xlfn.NORM.S.INV(0.01/(L37*2)))</f>
        <v>2.8070337683438042</v>
      </c>
      <c r="M39" s="13">
        <f>ABS(_xlfn.NORM.S.INV(0.01/(M37*2)))</f>
        <v>2.9351994688667054</v>
      </c>
      <c r="U39" t="s">
        <v>30</v>
      </c>
      <c r="AA39">
        <f t="shared" si="5"/>
        <v>0</v>
      </c>
      <c r="AB39">
        <f t="shared" si="6"/>
        <v>0</v>
      </c>
      <c r="AC39">
        <f t="shared" si="7"/>
        <v>0</v>
      </c>
      <c r="AD39">
        <f t="shared" si="8"/>
        <v>0</v>
      </c>
      <c r="AE39">
        <f t="shared" si="9"/>
        <v>0</v>
      </c>
      <c r="AF39">
        <f t="shared" si="10"/>
        <v>0</v>
      </c>
      <c r="AG39">
        <f t="shared" si="11"/>
        <v>0</v>
      </c>
      <c r="AJ39" t="e">
        <f t="shared" si="12"/>
        <v>#N/A</v>
      </c>
      <c r="AK39" t="e">
        <f t="shared" si="13"/>
        <v>#N/A</v>
      </c>
      <c r="AL39" t="e">
        <f t="shared" si="14"/>
        <v>#N/A</v>
      </c>
      <c r="AM39" t="e">
        <f t="shared" si="15"/>
        <v>#N/A</v>
      </c>
      <c r="AN39" t="e">
        <f t="shared" si="16"/>
        <v>#N/A</v>
      </c>
      <c r="AO39" t="e">
        <f t="shared" si="17"/>
        <v>#N/A</v>
      </c>
    </row>
    <row r="40" spans="1:41" x14ac:dyDescent="0.25">
      <c r="A40" s="7">
        <v>31</v>
      </c>
      <c r="B40" s="1"/>
      <c r="C40" s="1"/>
      <c r="D40" s="1"/>
      <c r="E40" s="1"/>
      <c r="F40" s="1"/>
      <c r="G40" s="8"/>
      <c r="J40" t="s">
        <v>45</v>
      </c>
      <c r="K40" s="13">
        <f>ABS(_xlfn.NORM.S.INV(0.001/2))</f>
        <v>3.2905267314918945</v>
      </c>
      <c r="L40" s="13">
        <f>ABS(_xlfn.NORM.S.INV(0.001/(L37*2)))</f>
        <v>3.4807564043462129</v>
      </c>
      <c r="M40" s="13">
        <f>ABS(_xlfn.NORM.S.INV(0.001/(M37*2)))</f>
        <v>3.587914672287932</v>
      </c>
      <c r="S40" t="s">
        <v>33</v>
      </c>
      <c r="T40">
        <f>T11</f>
        <v>18</v>
      </c>
      <c r="U40">
        <f t="shared" ref="U40:Y40" si="35">U11</f>
        <v>12</v>
      </c>
      <c r="V40">
        <f t="shared" si="35"/>
        <v>15</v>
      </c>
      <c r="W40">
        <f t="shared" si="35"/>
        <v>0</v>
      </c>
      <c r="X40">
        <f t="shared" si="35"/>
        <v>0</v>
      </c>
      <c r="Y40">
        <f t="shared" si="35"/>
        <v>0</v>
      </c>
      <c r="AA40">
        <f t="shared" si="5"/>
        <v>0</v>
      </c>
      <c r="AB40">
        <f t="shared" si="6"/>
        <v>0</v>
      </c>
      <c r="AC40">
        <f t="shared" si="7"/>
        <v>0</v>
      </c>
      <c r="AD40">
        <f t="shared" si="8"/>
        <v>0</v>
      </c>
      <c r="AE40">
        <f t="shared" si="9"/>
        <v>0</v>
      </c>
      <c r="AF40">
        <f t="shared" si="10"/>
        <v>0</v>
      </c>
      <c r="AG40">
        <f t="shared" si="11"/>
        <v>0</v>
      </c>
      <c r="AJ40" t="e">
        <f t="shared" si="12"/>
        <v>#N/A</v>
      </c>
      <c r="AK40" t="e">
        <f t="shared" si="13"/>
        <v>#N/A</v>
      </c>
      <c r="AL40" t="e">
        <f t="shared" si="14"/>
        <v>#N/A</v>
      </c>
      <c r="AM40" t="e">
        <f t="shared" si="15"/>
        <v>#N/A</v>
      </c>
      <c r="AN40" t="e">
        <f t="shared" si="16"/>
        <v>#N/A</v>
      </c>
      <c r="AO40" t="e">
        <f t="shared" si="17"/>
        <v>#N/A</v>
      </c>
    </row>
    <row r="41" spans="1:41" x14ac:dyDescent="0.25">
      <c r="A41" s="7">
        <v>32</v>
      </c>
      <c r="B41" s="1"/>
      <c r="C41" s="1"/>
      <c r="D41" s="1"/>
      <c r="E41" s="1"/>
      <c r="F41" s="1"/>
      <c r="G41" s="8"/>
      <c r="S41" t="s">
        <v>31</v>
      </c>
      <c r="AA41">
        <f t="shared" si="5"/>
        <v>0</v>
      </c>
      <c r="AB41">
        <f t="shared" si="6"/>
        <v>0</v>
      </c>
      <c r="AC41">
        <f t="shared" si="7"/>
        <v>0</v>
      </c>
      <c r="AD41">
        <f t="shared" si="8"/>
        <v>0</v>
      </c>
      <c r="AE41">
        <f t="shared" si="9"/>
        <v>0</v>
      </c>
      <c r="AF41">
        <f t="shared" si="10"/>
        <v>0</v>
      </c>
      <c r="AG41">
        <f t="shared" si="11"/>
        <v>0</v>
      </c>
      <c r="AJ41" t="e">
        <f t="shared" si="12"/>
        <v>#N/A</v>
      </c>
      <c r="AK41" t="e">
        <f t="shared" si="13"/>
        <v>#N/A</v>
      </c>
      <c r="AL41" t="e">
        <f t="shared" si="14"/>
        <v>#N/A</v>
      </c>
      <c r="AM41" t="e">
        <f t="shared" si="15"/>
        <v>#N/A</v>
      </c>
      <c r="AN41" t="e">
        <f t="shared" si="16"/>
        <v>#N/A</v>
      </c>
      <c r="AO41" t="e">
        <f t="shared" si="17"/>
        <v>#N/A</v>
      </c>
    </row>
    <row r="42" spans="1:41" x14ac:dyDescent="0.25">
      <c r="A42" s="7">
        <v>33</v>
      </c>
      <c r="B42" s="1"/>
      <c r="C42" s="1"/>
      <c r="D42" s="1"/>
      <c r="E42" s="1"/>
      <c r="F42" s="1"/>
      <c r="G42" s="8"/>
      <c r="J42" t="str">
        <f t="shared" ref="J42:O42" si="36">J27</f>
        <v>A</v>
      </c>
      <c r="K42" t="str">
        <f t="shared" si="36"/>
        <v>B</v>
      </c>
      <c r="L42" t="str">
        <f t="shared" si="36"/>
        <v>C</v>
      </c>
      <c r="M42" t="str">
        <f t="shared" si="36"/>
        <v>D</v>
      </c>
      <c r="N42" t="str">
        <f t="shared" si="36"/>
        <v>E</v>
      </c>
      <c r="O42" t="str">
        <f t="shared" si="36"/>
        <v>F</v>
      </c>
      <c r="T42" t="str">
        <f t="shared" ref="T42:Y42" si="37">T31</f>
        <v>A</v>
      </c>
      <c r="U42" t="str">
        <f t="shared" si="37"/>
        <v>B</v>
      </c>
      <c r="V42" t="str">
        <f t="shared" si="37"/>
        <v>C</v>
      </c>
      <c r="W42" t="str">
        <f t="shared" si="37"/>
        <v>D</v>
      </c>
      <c r="X42" t="str">
        <f t="shared" si="37"/>
        <v>E</v>
      </c>
      <c r="Y42" t="str">
        <f t="shared" si="37"/>
        <v>F</v>
      </c>
      <c r="AA42">
        <f t="shared" ref="AA42:AA73" si="38">IF(B42&gt;0,AJ42,0)</f>
        <v>0</v>
      </c>
      <c r="AB42">
        <f t="shared" ref="AB42:AB73" si="39">IF(C42&gt;0,AK42,0)</f>
        <v>0</v>
      </c>
      <c r="AC42">
        <f t="shared" ref="AC42:AC73" si="40">IF(D42&gt;0,AL42,0)</f>
        <v>0</v>
      </c>
      <c r="AD42">
        <f t="shared" ref="AD42:AD73" si="41">IF(E42&gt;0,AM42,0)</f>
        <v>0</v>
      </c>
      <c r="AE42">
        <f t="shared" ref="AE42:AE73" si="42">IF(F42&gt;0,AN42,0)</f>
        <v>0</v>
      </c>
      <c r="AF42">
        <f t="shared" ref="AF42:AF73" si="43">IF(G42&gt;0,AO42,0)</f>
        <v>0</v>
      </c>
      <c r="AG42">
        <f t="shared" si="11"/>
        <v>0</v>
      </c>
      <c r="AJ42" t="e">
        <f t="shared" ref="AJ42:AJ73" si="44">_xlfn.RANK.AVG(B42,$B$10:$G$109,1)</f>
        <v>#N/A</v>
      </c>
      <c r="AK42" t="e">
        <f t="shared" ref="AK42:AK73" si="45">_xlfn.RANK.AVG(C42,$B$10:$G$109,1)</f>
        <v>#N/A</v>
      </c>
      <c r="AL42" t="e">
        <f t="shared" ref="AL42:AL73" si="46">_xlfn.RANK.AVG(D42,$B$10:$G$109,1)</f>
        <v>#N/A</v>
      </c>
      <c r="AM42" t="e">
        <f t="shared" ref="AM42:AM73" si="47">_xlfn.RANK.AVG(E42,$B$10:$G$109,1)</f>
        <v>#N/A</v>
      </c>
      <c r="AN42" t="e">
        <f t="shared" ref="AN42:AN73" si="48">_xlfn.RANK.AVG(F42,$B$10:$G$109,1)</f>
        <v>#N/A</v>
      </c>
      <c r="AO42" t="e">
        <f t="shared" ref="AO42:AO73" si="49">_xlfn.RANK.AVG(G42,$B$10:$G$109,1)</f>
        <v>#N/A</v>
      </c>
    </row>
    <row r="43" spans="1:41" x14ac:dyDescent="0.25">
      <c r="A43" s="7">
        <v>34</v>
      </c>
      <c r="B43" s="1"/>
      <c r="C43" s="1"/>
      <c r="D43" s="1"/>
      <c r="E43" s="1"/>
      <c r="F43" s="1"/>
      <c r="G43" s="8"/>
      <c r="I43" s="2" t="str">
        <f t="shared" ref="I43:I48" si="50">I28</f>
        <v>A</v>
      </c>
      <c r="S43" s="2" t="str">
        <f>S33</f>
        <v>B</v>
      </c>
      <c r="T43" s="13">
        <f>U32/T33</f>
        <v>0.57317939737755763</v>
      </c>
      <c r="AA43">
        <f t="shared" si="38"/>
        <v>0</v>
      </c>
      <c r="AB43">
        <f t="shared" si="39"/>
        <v>0</v>
      </c>
      <c r="AC43">
        <f t="shared" si="40"/>
        <v>0</v>
      </c>
      <c r="AD43">
        <f t="shared" si="41"/>
        <v>0</v>
      </c>
      <c r="AE43">
        <f t="shared" si="42"/>
        <v>0</v>
      </c>
      <c r="AF43">
        <f t="shared" si="43"/>
        <v>0</v>
      </c>
      <c r="AG43">
        <f t="shared" si="11"/>
        <v>0</v>
      </c>
      <c r="AJ43" t="e">
        <f t="shared" si="44"/>
        <v>#N/A</v>
      </c>
      <c r="AK43" t="e">
        <f t="shared" si="45"/>
        <v>#N/A</v>
      </c>
      <c r="AL43" t="e">
        <f t="shared" si="46"/>
        <v>#N/A</v>
      </c>
      <c r="AM43" t="e">
        <f t="shared" si="47"/>
        <v>#N/A</v>
      </c>
      <c r="AN43" t="e">
        <f t="shared" si="48"/>
        <v>#N/A</v>
      </c>
      <c r="AO43" t="e">
        <f t="shared" si="49"/>
        <v>#N/A</v>
      </c>
    </row>
    <row r="44" spans="1:41" x14ac:dyDescent="0.25">
      <c r="A44" s="7">
        <v>35</v>
      </c>
      <c r="B44" s="1"/>
      <c r="C44" s="1"/>
      <c r="D44" s="1"/>
      <c r="E44" s="1"/>
      <c r="F44" s="1"/>
      <c r="G44" s="8"/>
      <c r="I44" s="2" t="str">
        <f t="shared" si="50"/>
        <v>B</v>
      </c>
      <c r="J44" s="12">
        <f>IF(T61&lt;1,T61,1)</f>
        <v>0.10464776181363525</v>
      </c>
      <c r="M44" t="s">
        <v>48</v>
      </c>
      <c r="S44" s="2" t="str">
        <f>S34</f>
        <v>C</v>
      </c>
      <c r="T44" s="13">
        <f>V32/T34</f>
        <v>1.5075644912770372</v>
      </c>
      <c r="U44" s="13">
        <f>V33/U34</f>
        <v>0.8092925148946577</v>
      </c>
      <c r="AA44">
        <f t="shared" si="38"/>
        <v>0</v>
      </c>
      <c r="AB44">
        <f t="shared" si="39"/>
        <v>0</v>
      </c>
      <c r="AC44">
        <f t="shared" si="40"/>
        <v>0</v>
      </c>
      <c r="AD44">
        <f t="shared" si="41"/>
        <v>0</v>
      </c>
      <c r="AE44">
        <f t="shared" si="42"/>
        <v>0</v>
      </c>
      <c r="AF44">
        <f t="shared" si="43"/>
        <v>0</v>
      </c>
      <c r="AG44">
        <f t="shared" si="11"/>
        <v>0</v>
      </c>
      <c r="AJ44" t="e">
        <f t="shared" si="44"/>
        <v>#N/A</v>
      </c>
      <c r="AK44" t="e">
        <f t="shared" si="45"/>
        <v>#N/A</v>
      </c>
      <c r="AL44" t="e">
        <f t="shared" si="46"/>
        <v>#N/A</v>
      </c>
      <c r="AM44" t="e">
        <f t="shared" si="47"/>
        <v>#N/A</v>
      </c>
      <c r="AN44" t="e">
        <f t="shared" si="48"/>
        <v>#N/A</v>
      </c>
      <c r="AO44" t="e">
        <f t="shared" si="49"/>
        <v>#N/A</v>
      </c>
    </row>
    <row r="45" spans="1:41" x14ac:dyDescent="0.25">
      <c r="A45" s="7">
        <v>36</v>
      </c>
      <c r="B45" s="1"/>
      <c r="C45" s="1"/>
      <c r="D45" s="1"/>
      <c r="E45" s="1"/>
      <c r="F45" s="1"/>
      <c r="G45" s="8"/>
      <c r="I45" s="2" t="str">
        <f t="shared" si="50"/>
        <v>C</v>
      </c>
      <c r="J45" s="12">
        <f t="shared" ref="J45:M48" si="51">IF(T62&lt;1,T62,1)</f>
        <v>0.26243329284355071</v>
      </c>
      <c r="K45" s="12">
        <f t="shared" si="51"/>
        <v>0.15574841710919327</v>
      </c>
      <c r="S45" s="2" t="str">
        <f>S35</f>
        <v>D</v>
      </c>
      <c r="T45" s="13">
        <f>W32/T35</f>
        <v>8.416703735509321</v>
      </c>
      <c r="U45" s="13">
        <f>W33/U35</f>
        <v>6.1322384025808194</v>
      </c>
      <c r="V45" s="13">
        <f>W34/V35</f>
        <v>5.6421121888607297</v>
      </c>
      <c r="AA45">
        <f t="shared" si="38"/>
        <v>0</v>
      </c>
      <c r="AB45">
        <f t="shared" si="39"/>
        <v>0</v>
      </c>
      <c r="AC45">
        <f t="shared" si="40"/>
        <v>0</v>
      </c>
      <c r="AD45">
        <f t="shared" si="41"/>
        <v>0</v>
      </c>
      <c r="AE45">
        <f t="shared" si="42"/>
        <v>0</v>
      </c>
      <c r="AF45">
        <f t="shared" si="43"/>
        <v>0</v>
      </c>
      <c r="AG45">
        <f t="shared" si="11"/>
        <v>0</v>
      </c>
      <c r="AJ45" t="e">
        <f t="shared" si="44"/>
        <v>#N/A</v>
      </c>
      <c r="AK45" t="e">
        <f t="shared" si="45"/>
        <v>#N/A</v>
      </c>
      <c r="AL45" t="e">
        <f t="shared" si="46"/>
        <v>#N/A</v>
      </c>
      <c r="AM45" t="e">
        <f t="shared" si="47"/>
        <v>#N/A</v>
      </c>
      <c r="AN45" t="e">
        <f t="shared" si="48"/>
        <v>#N/A</v>
      </c>
      <c r="AO45" t="e">
        <f t="shared" si="49"/>
        <v>#N/A</v>
      </c>
    </row>
    <row r="46" spans="1:41" x14ac:dyDescent="0.25">
      <c r="A46" s="7">
        <v>37</v>
      </c>
      <c r="B46" s="1"/>
      <c r="C46" s="1"/>
      <c r="D46" s="1"/>
      <c r="E46" s="1"/>
      <c r="F46" s="1"/>
      <c r="G46" s="8"/>
      <c r="I46" s="2" t="str">
        <f t="shared" si="50"/>
        <v>D</v>
      </c>
      <c r="J46" s="12">
        <f t="shared" si="51"/>
        <v>0</v>
      </c>
      <c r="K46" s="12">
        <f t="shared" si="51"/>
        <v>0</v>
      </c>
      <c r="L46" s="12">
        <f t="shared" si="51"/>
        <v>0</v>
      </c>
      <c r="S46" s="2" t="str">
        <f>S36</f>
        <v>E</v>
      </c>
      <c r="T46" s="13">
        <f>X32/T36</f>
        <v>8.416703735509321</v>
      </c>
      <c r="U46" s="13">
        <f>X33/U36</f>
        <v>6.1322384025808194</v>
      </c>
      <c r="V46" s="13">
        <f>X34/V36</f>
        <v>5.6421121888607297</v>
      </c>
      <c r="W46" s="13" t="e">
        <f>X34/W36</f>
        <v>#DIV/0!</v>
      </c>
      <c r="AA46">
        <f t="shared" si="38"/>
        <v>0</v>
      </c>
      <c r="AB46">
        <f t="shared" si="39"/>
        <v>0</v>
      </c>
      <c r="AC46">
        <f t="shared" si="40"/>
        <v>0</v>
      </c>
      <c r="AD46">
        <f t="shared" si="41"/>
        <v>0</v>
      </c>
      <c r="AE46">
        <f t="shared" si="42"/>
        <v>0</v>
      </c>
      <c r="AF46">
        <f t="shared" si="43"/>
        <v>0</v>
      </c>
      <c r="AG46">
        <f t="shared" si="11"/>
        <v>0</v>
      </c>
      <c r="AJ46" t="e">
        <f t="shared" si="44"/>
        <v>#N/A</v>
      </c>
      <c r="AK46" t="e">
        <f t="shared" si="45"/>
        <v>#N/A</v>
      </c>
      <c r="AL46" t="e">
        <f t="shared" si="46"/>
        <v>#N/A</v>
      </c>
      <c r="AM46" t="e">
        <f t="shared" si="47"/>
        <v>#N/A</v>
      </c>
      <c r="AN46" t="e">
        <f t="shared" si="48"/>
        <v>#N/A</v>
      </c>
      <c r="AO46" t="e">
        <f t="shared" si="49"/>
        <v>#N/A</v>
      </c>
    </row>
    <row r="47" spans="1:41" x14ac:dyDescent="0.25">
      <c r="A47" s="7">
        <v>38</v>
      </c>
      <c r="B47" s="1"/>
      <c r="C47" s="1"/>
      <c r="D47" s="1"/>
      <c r="E47" s="1"/>
      <c r="F47" s="1"/>
      <c r="G47" s="8"/>
      <c r="I47" s="2" t="str">
        <f t="shared" si="50"/>
        <v>E</v>
      </c>
      <c r="J47" s="12">
        <f t="shared" si="51"/>
        <v>0</v>
      </c>
      <c r="K47" s="12">
        <f t="shared" si="51"/>
        <v>0</v>
      </c>
      <c r="L47" s="12">
        <f t="shared" si="51"/>
        <v>0</v>
      </c>
      <c r="M47" s="12" t="e">
        <f t="shared" si="51"/>
        <v>#DIV/0!</v>
      </c>
      <c r="S47" s="2" t="str">
        <f>S37</f>
        <v>F</v>
      </c>
      <c r="T47" s="13">
        <f>Y32/T37</f>
        <v>8.416703735509321</v>
      </c>
      <c r="U47" s="13">
        <f>Y33/U37</f>
        <v>6.1322384025808194</v>
      </c>
      <c r="V47" s="13">
        <f>Y34/V37</f>
        <v>5.6421121888607297</v>
      </c>
      <c r="W47" s="13" t="e">
        <f>Y35/W37</f>
        <v>#DIV/0!</v>
      </c>
      <c r="X47" s="13" t="e">
        <f>Y36/X37</f>
        <v>#DIV/0!</v>
      </c>
      <c r="AA47">
        <f t="shared" si="38"/>
        <v>0</v>
      </c>
      <c r="AB47">
        <f t="shared" si="39"/>
        <v>0</v>
      </c>
      <c r="AC47">
        <f t="shared" si="40"/>
        <v>0</v>
      </c>
      <c r="AD47">
        <f t="shared" si="41"/>
        <v>0</v>
      </c>
      <c r="AE47">
        <f t="shared" si="42"/>
        <v>0</v>
      </c>
      <c r="AF47">
        <f t="shared" si="43"/>
        <v>0</v>
      </c>
      <c r="AG47">
        <f t="shared" si="11"/>
        <v>0</v>
      </c>
      <c r="AJ47" t="e">
        <f t="shared" si="44"/>
        <v>#N/A</v>
      </c>
      <c r="AK47" t="e">
        <f t="shared" si="45"/>
        <v>#N/A</v>
      </c>
      <c r="AL47" t="e">
        <f t="shared" si="46"/>
        <v>#N/A</v>
      </c>
      <c r="AM47" t="e">
        <f t="shared" si="47"/>
        <v>#N/A</v>
      </c>
      <c r="AN47" t="e">
        <f t="shared" si="48"/>
        <v>#N/A</v>
      </c>
      <c r="AO47" t="e">
        <f t="shared" si="49"/>
        <v>#N/A</v>
      </c>
    </row>
    <row r="48" spans="1:41" x14ac:dyDescent="0.25">
      <c r="A48" s="7">
        <v>39</v>
      </c>
      <c r="B48" s="1"/>
      <c r="C48" s="1"/>
      <c r="D48" s="1"/>
      <c r="E48" s="1"/>
      <c r="F48" s="1"/>
      <c r="G48" s="8"/>
      <c r="I48" s="2" t="str">
        <f t="shared" si="50"/>
        <v>F</v>
      </c>
      <c r="J48" s="12">
        <f t="shared" si="51"/>
        <v>0</v>
      </c>
      <c r="K48" s="12">
        <f t="shared" si="51"/>
        <v>0</v>
      </c>
      <c r="L48" s="12">
        <f t="shared" si="51"/>
        <v>0</v>
      </c>
      <c r="M48" s="12" t="e">
        <f t="shared" si="51"/>
        <v>#DIV/0!</v>
      </c>
      <c r="N48" s="12" t="e">
        <f t="shared" ref="J45:N48" si="52">IF(X65&lt;1,X56,1)</f>
        <v>#DIV/0!</v>
      </c>
      <c r="AA48">
        <f t="shared" si="38"/>
        <v>0</v>
      </c>
      <c r="AB48">
        <f t="shared" si="39"/>
        <v>0</v>
      </c>
      <c r="AC48">
        <f t="shared" si="40"/>
        <v>0</v>
      </c>
      <c r="AD48">
        <f t="shared" si="41"/>
        <v>0</v>
      </c>
      <c r="AE48">
        <f t="shared" si="42"/>
        <v>0</v>
      </c>
      <c r="AF48">
        <f t="shared" si="43"/>
        <v>0</v>
      </c>
      <c r="AG48">
        <f t="shared" si="11"/>
        <v>0</v>
      </c>
      <c r="AJ48" t="e">
        <f t="shared" si="44"/>
        <v>#N/A</v>
      </c>
      <c r="AK48" t="e">
        <f t="shared" si="45"/>
        <v>#N/A</v>
      </c>
      <c r="AL48" t="e">
        <f t="shared" si="46"/>
        <v>#N/A</v>
      </c>
      <c r="AM48" t="e">
        <f t="shared" si="47"/>
        <v>#N/A</v>
      </c>
      <c r="AN48" t="e">
        <f t="shared" si="48"/>
        <v>#N/A</v>
      </c>
      <c r="AO48" t="e">
        <f t="shared" si="49"/>
        <v>#N/A</v>
      </c>
    </row>
    <row r="49" spans="1:41" x14ac:dyDescent="0.25">
      <c r="A49" s="7">
        <v>40</v>
      </c>
      <c r="B49" s="1"/>
      <c r="C49" s="1"/>
      <c r="D49" s="1"/>
      <c r="E49" s="1"/>
      <c r="F49" s="1"/>
      <c r="G49" s="8"/>
      <c r="S49" t="s">
        <v>46</v>
      </c>
      <c r="AA49">
        <f t="shared" si="38"/>
        <v>0</v>
      </c>
      <c r="AB49">
        <f t="shared" si="39"/>
        <v>0</v>
      </c>
      <c r="AC49">
        <f t="shared" si="40"/>
        <v>0</v>
      </c>
      <c r="AD49">
        <f t="shared" si="41"/>
        <v>0</v>
      </c>
      <c r="AE49">
        <f t="shared" si="42"/>
        <v>0</v>
      </c>
      <c r="AF49">
        <f t="shared" si="43"/>
        <v>0</v>
      </c>
      <c r="AG49">
        <f t="shared" si="11"/>
        <v>0</v>
      </c>
      <c r="AJ49" t="e">
        <f t="shared" si="44"/>
        <v>#N/A</v>
      </c>
      <c r="AK49" t="e">
        <f t="shared" si="45"/>
        <v>#N/A</v>
      </c>
      <c r="AL49" t="e">
        <f t="shared" si="46"/>
        <v>#N/A</v>
      </c>
      <c r="AM49" t="e">
        <f t="shared" si="47"/>
        <v>#N/A</v>
      </c>
      <c r="AN49" t="e">
        <f t="shared" si="48"/>
        <v>#N/A</v>
      </c>
      <c r="AO49" t="e">
        <f t="shared" si="49"/>
        <v>#N/A</v>
      </c>
    </row>
    <row r="50" spans="1:41" x14ac:dyDescent="0.25">
      <c r="A50" s="7">
        <v>41</v>
      </c>
      <c r="B50" s="1"/>
      <c r="C50" s="1"/>
      <c r="D50" s="1"/>
      <c r="E50" s="1"/>
      <c r="F50" s="1"/>
      <c r="G50" s="8"/>
      <c r="T50" t="str">
        <f>T42</f>
        <v>A</v>
      </c>
      <c r="U50" t="str">
        <f t="shared" ref="U50:Y50" si="53">U42</f>
        <v>B</v>
      </c>
      <c r="V50" t="str">
        <f t="shared" si="53"/>
        <v>C</v>
      </c>
      <c r="W50" t="str">
        <f t="shared" si="53"/>
        <v>D</v>
      </c>
      <c r="X50" t="str">
        <f t="shared" si="53"/>
        <v>E</v>
      </c>
      <c r="Y50" t="str">
        <f t="shared" si="53"/>
        <v>F</v>
      </c>
      <c r="AA50">
        <f t="shared" si="38"/>
        <v>0</v>
      </c>
      <c r="AB50">
        <f t="shared" si="39"/>
        <v>0</v>
      </c>
      <c r="AC50">
        <f t="shared" si="40"/>
        <v>0</v>
      </c>
      <c r="AD50">
        <f t="shared" si="41"/>
        <v>0</v>
      </c>
      <c r="AE50">
        <f t="shared" si="42"/>
        <v>0</v>
      </c>
      <c r="AF50">
        <f t="shared" si="43"/>
        <v>0</v>
      </c>
      <c r="AG50">
        <f t="shared" si="11"/>
        <v>0</v>
      </c>
      <c r="AJ50" t="e">
        <f t="shared" si="44"/>
        <v>#N/A</v>
      </c>
      <c r="AK50" t="e">
        <f t="shared" si="45"/>
        <v>#N/A</v>
      </c>
      <c r="AL50" t="e">
        <f t="shared" si="46"/>
        <v>#N/A</v>
      </c>
      <c r="AM50" t="e">
        <f t="shared" si="47"/>
        <v>#N/A</v>
      </c>
      <c r="AN50" t="e">
        <f t="shared" si="48"/>
        <v>#N/A</v>
      </c>
      <c r="AO50" t="e">
        <f t="shared" si="49"/>
        <v>#N/A</v>
      </c>
    </row>
    <row r="51" spans="1:41" x14ac:dyDescent="0.25">
      <c r="A51" s="7">
        <v>42</v>
      </c>
      <c r="B51" s="1"/>
      <c r="C51" s="1"/>
      <c r="D51" s="1"/>
      <c r="E51" s="1"/>
      <c r="F51" s="1"/>
      <c r="G51" s="8"/>
      <c r="S51" s="2" t="str">
        <f>T50</f>
        <v>A</v>
      </c>
      <c r="U51">
        <f>IF(MIN(T40,U40)&gt;0,U32,0)</f>
        <v>2.8055555555555571</v>
      </c>
      <c r="V51">
        <f>IF(MIN(T40,V40)&gt;0,V32,0)</f>
        <v>6.9222222222222243</v>
      </c>
      <c r="W51">
        <f>IF(MIN(T40,W40)&gt;0,W32,0)</f>
        <v>0</v>
      </c>
      <c r="X51">
        <f>IF(MIN(T40,X40)&gt;0,X32,0)</f>
        <v>0</v>
      </c>
      <c r="Y51">
        <f>IF(MIN(U40,Y40)&gt;0,Y32,0)</f>
        <v>0</v>
      </c>
      <c r="AA51">
        <f t="shared" si="38"/>
        <v>0</v>
      </c>
      <c r="AB51">
        <f t="shared" si="39"/>
        <v>0</v>
      </c>
      <c r="AC51">
        <f t="shared" si="40"/>
        <v>0</v>
      </c>
      <c r="AD51">
        <f t="shared" si="41"/>
        <v>0</v>
      </c>
      <c r="AE51">
        <f t="shared" si="42"/>
        <v>0</v>
      </c>
      <c r="AF51">
        <f t="shared" si="43"/>
        <v>0</v>
      </c>
      <c r="AG51">
        <f t="shared" si="11"/>
        <v>0</v>
      </c>
      <c r="AJ51" t="e">
        <f t="shared" si="44"/>
        <v>#N/A</v>
      </c>
      <c r="AK51" t="e">
        <f t="shared" si="45"/>
        <v>#N/A</v>
      </c>
      <c r="AL51" t="e">
        <f t="shared" si="46"/>
        <v>#N/A</v>
      </c>
      <c r="AM51" t="e">
        <f t="shared" si="47"/>
        <v>#N/A</v>
      </c>
      <c r="AN51" t="e">
        <f t="shared" si="48"/>
        <v>#N/A</v>
      </c>
      <c r="AO51" t="e">
        <f t="shared" si="49"/>
        <v>#N/A</v>
      </c>
    </row>
    <row r="52" spans="1:41" x14ac:dyDescent="0.25">
      <c r="A52" s="7">
        <v>43</v>
      </c>
      <c r="B52" s="1"/>
      <c r="C52" s="1"/>
      <c r="D52" s="1"/>
      <c r="E52" s="1"/>
      <c r="F52" s="1"/>
      <c r="G52" s="8"/>
      <c r="S52" s="2" t="str">
        <f>S43</f>
        <v>B</v>
      </c>
      <c r="T52" s="13">
        <f>IF(MIN(T40,U40),T43,0)</f>
        <v>0.57317939737755763</v>
      </c>
      <c r="V52">
        <f>IF(MIN(U40,V40)&gt;0,V33,0)</f>
        <v>4.1166666666666671</v>
      </c>
      <c r="W52">
        <f>IF(MIN(U40,W40)&gt;0,W33,0)</f>
        <v>0</v>
      </c>
      <c r="X52">
        <f>IF(MIN(U40,X40)&gt;0,X33,0)</f>
        <v>0</v>
      </c>
      <c r="Y52">
        <f>IF(MIN(U40,Y40)&gt;0,Y33,0)</f>
        <v>0</v>
      </c>
      <c r="AA52">
        <f t="shared" si="38"/>
        <v>0</v>
      </c>
      <c r="AB52">
        <f t="shared" si="39"/>
        <v>0</v>
      </c>
      <c r="AC52">
        <f t="shared" si="40"/>
        <v>0</v>
      </c>
      <c r="AD52">
        <f t="shared" si="41"/>
        <v>0</v>
      </c>
      <c r="AE52">
        <f t="shared" si="42"/>
        <v>0</v>
      </c>
      <c r="AF52">
        <f t="shared" si="43"/>
        <v>0</v>
      </c>
      <c r="AG52">
        <f t="shared" si="11"/>
        <v>0</v>
      </c>
      <c r="AJ52" t="e">
        <f t="shared" si="44"/>
        <v>#N/A</v>
      </c>
      <c r="AK52" t="e">
        <f t="shared" si="45"/>
        <v>#N/A</v>
      </c>
      <c r="AL52" t="e">
        <f t="shared" si="46"/>
        <v>#N/A</v>
      </c>
      <c r="AM52" t="e">
        <f t="shared" si="47"/>
        <v>#N/A</v>
      </c>
      <c r="AN52" t="e">
        <f t="shared" si="48"/>
        <v>#N/A</v>
      </c>
      <c r="AO52" t="e">
        <f t="shared" si="49"/>
        <v>#N/A</v>
      </c>
    </row>
    <row r="53" spans="1:41" x14ac:dyDescent="0.25">
      <c r="A53" s="7">
        <v>44</v>
      </c>
      <c r="B53" s="1"/>
      <c r="C53" s="1"/>
      <c r="D53" s="1"/>
      <c r="E53" s="1"/>
      <c r="F53" s="1"/>
      <c r="G53" s="8"/>
      <c r="S53" s="2" t="str">
        <f>S44</f>
        <v>C</v>
      </c>
      <c r="T53" s="13">
        <f>IF(MIN(T40,V40),T44,0)</f>
        <v>1.5075644912770372</v>
      </c>
      <c r="U53" s="13">
        <f>IF(MIN(U40,V40),U44,0)</f>
        <v>0.8092925148946577</v>
      </c>
      <c r="W53">
        <f>IF(MIN(V40,W40)&gt;0,W34,0)</f>
        <v>0</v>
      </c>
      <c r="X53">
        <f>IF(MIN(W40,X40)&gt;0,X34,0)</f>
        <v>0</v>
      </c>
      <c r="Y53">
        <f>IF(MIN(V40,Y40)&gt;0,Y34,0)</f>
        <v>0</v>
      </c>
      <c r="AA53">
        <f t="shared" si="38"/>
        <v>0</v>
      </c>
      <c r="AB53">
        <f t="shared" si="39"/>
        <v>0</v>
      </c>
      <c r="AC53">
        <f t="shared" si="40"/>
        <v>0</v>
      </c>
      <c r="AD53">
        <f t="shared" si="41"/>
        <v>0</v>
      </c>
      <c r="AE53">
        <f t="shared" si="42"/>
        <v>0</v>
      </c>
      <c r="AF53">
        <f t="shared" si="43"/>
        <v>0</v>
      </c>
      <c r="AG53">
        <f t="shared" si="11"/>
        <v>0</v>
      </c>
      <c r="AJ53" t="e">
        <f t="shared" si="44"/>
        <v>#N/A</v>
      </c>
      <c r="AK53" t="e">
        <f t="shared" si="45"/>
        <v>#N/A</v>
      </c>
      <c r="AL53" t="e">
        <f t="shared" si="46"/>
        <v>#N/A</v>
      </c>
      <c r="AM53" t="e">
        <f t="shared" si="47"/>
        <v>#N/A</v>
      </c>
      <c r="AN53" t="e">
        <f t="shared" si="48"/>
        <v>#N/A</v>
      </c>
      <c r="AO53" t="e">
        <f t="shared" si="49"/>
        <v>#N/A</v>
      </c>
    </row>
    <row r="54" spans="1:41" x14ac:dyDescent="0.25">
      <c r="A54" s="7">
        <v>45</v>
      </c>
      <c r="B54" s="1"/>
      <c r="C54" s="1"/>
      <c r="D54" s="1"/>
      <c r="E54" s="1"/>
      <c r="F54" s="1"/>
      <c r="G54" s="8"/>
      <c r="R54" s="17">
        <f>_xlfn.NORM.S.DIST(T54,TRUE)</f>
        <v>0.5</v>
      </c>
      <c r="S54" s="2" t="str">
        <f>S45</f>
        <v>D</v>
      </c>
      <c r="T54" s="13">
        <f>IF(MIN(T40,W40),T45,0)</f>
        <v>0</v>
      </c>
      <c r="U54" s="13">
        <f>IF(MIN(U40,W40),U45,0)</f>
        <v>0</v>
      </c>
      <c r="V54" s="13">
        <f>IF(MIN(V40,W40),V45,0)</f>
        <v>0</v>
      </c>
      <c r="X54">
        <f>IF(MIN(V41,X41)&gt;0,X35,0)</f>
        <v>0</v>
      </c>
      <c r="Y54">
        <f>IF(MIN(W40,Y40)&gt;0,Y35,0)</f>
        <v>0</v>
      </c>
      <c r="AA54">
        <f t="shared" si="38"/>
        <v>0</v>
      </c>
      <c r="AB54">
        <f t="shared" si="39"/>
        <v>0</v>
      </c>
      <c r="AC54">
        <f t="shared" si="40"/>
        <v>0</v>
      </c>
      <c r="AD54">
        <f t="shared" si="41"/>
        <v>0</v>
      </c>
      <c r="AE54">
        <f t="shared" si="42"/>
        <v>0</v>
      </c>
      <c r="AF54">
        <f t="shared" si="43"/>
        <v>0</v>
      </c>
      <c r="AG54">
        <f t="shared" si="11"/>
        <v>0</v>
      </c>
      <c r="AJ54" t="e">
        <f t="shared" si="44"/>
        <v>#N/A</v>
      </c>
      <c r="AK54" t="e">
        <f t="shared" si="45"/>
        <v>#N/A</v>
      </c>
      <c r="AL54" t="e">
        <f t="shared" si="46"/>
        <v>#N/A</v>
      </c>
      <c r="AM54" t="e">
        <f t="shared" si="47"/>
        <v>#N/A</v>
      </c>
      <c r="AN54" t="e">
        <f t="shared" si="48"/>
        <v>#N/A</v>
      </c>
      <c r="AO54" t="e">
        <f t="shared" si="49"/>
        <v>#N/A</v>
      </c>
    </row>
    <row r="55" spans="1:41" x14ac:dyDescent="0.25">
      <c r="A55" s="7">
        <v>46</v>
      </c>
      <c r="B55" s="1"/>
      <c r="C55" s="1"/>
      <c r="D55" s="1"/>
      <c r="E55" s="1"/>
      <c r="F55" s="1"/>
      <c r="G55" s="8"/>
      <c r="S55" s="2" t="str">
        <f>S46</f>
        <v>E</v>
      </c>
      <c r="T55" s="13">
        <f>IF(MIN(T40,X40),T46,0)</f>
        <v>0</v>
      </c>
      <c r="U55" s="13">
        <f>IF(MIN(U40,X40),U46,0)</f>
        <v>0</v>
      </c>
      <c r="V55" s="13">
        <f>IF(MIN(V40,X40),V46,0)</f>
        <v>0</v>
      </c>
      <c r="W55" s="13">
        <f>IF(MIN(W40,X40),W46,0)</f>
        <v>0</v>
      </c>
      <c r="Y55">
        <f>IF(MIN(X40,Y40)&gt;0,Y36,0)</f>
        <v>0</v>
      </c>
      <c r="AA55">
        <f t="shared" si="38"/>
        <v>0</v>
      </c>
      <c r="AB55">
        <f t="shared" si="39"/>
        <v>0</v>
      </c>
      <c r="AC55">
        <f t="shared" si="40"/>
        <v>0</v>
      </c>
      <c r="AD55">
        <f t="shared" si="41"/>
        <v>0</v>
      </c>
      <c r="AE55">
        <f t="shared" si="42"/>
        <v>0</v>
      </c>
      <c r="AF55">
        <f t="shared" si="43"/>
        <v>0</v>
      </c>
      <c r="AG55">
        <f t="shared" si="11"/>
        <v>0</v>
      </c>
      <c r="AJ55" t="e">
        <f t="shared" si="44"/>
        <v>#N/A</v>
      </c>
      <c r="AK55" t="e">
        <f t="shared" si="45"/>
        <v>#N/A</v>
      </c>
      <c r="AL55" t="e">
        <f t="shared" si="46"/>
        <v>#N/A</v>
      </c>
      <c r="AM55" t="e">
        <f t="shared" si="47"/>
        <v>#N/A</v>
      </c>
      <c r="AN55" t="e">
        <f t="shared" si="48"/>
        <v>#N/A</v>
      </c>
      <c r="AO55" t="e">
        <f t="shared" si="49"/>
        <v>#N/A</v>
      </c>
    </row>
    <row r="56" spans="1:41" x14ac:dyDescent="0.25">
      <c r="A56" s="7">
        <v>47</v>
      </c>
      <c r="B56" s="1"/>
      <c r="C56" s="1"/>
      <c r="D56" s="1"/>
      <c r="E56" s="1"/>
      <c r="F56" s="1"/>
      <c r="G56" s="8"/>
      <c r="S56" s="2" t="str">
        <f>S47</f>
        <v>F</v>
      </c>
      <c r="T56" s="13">
        <f>IF(MIN(T40,Y40),T47,0)</f>
        <v>0</v>
      </c>
      <c r="U56" s="13">
        <f>IF(MIN(U40,Y40),U47,0)</f>
        <v>0</v>
      </c>
      <c r="V56" s="13">
        <f>IF(MIN(V40,Y40),V47,0)</f>
        <v>0</v>
      </c>
      <c r="W56" s="13">
        <f>IF(MIN(W40,Y40),W47,0)</f>
        <v>0</v>
      </c>
      <c r="X56" s="13">
        <f>IF(MIN(X40,Y40),X47,0)</f>
        <v>0</v>
      </c>
      <c r="AA56">
        <f t="shared" si="38"/>
        <v>0</v>
      </c>
      <c r="AB56">
        <f t="shared" si="39"/>
        <v>0</v>
      </c>
      <c r="AC56">
        <f t="shared" si="40"/>
        <v>0</v>
      </c>
      <c r="AD56">
        <f t="shared" si="41"/>
        <v>0</v>
      </c>
      <c r="AE56">
        <f t="shared" si="42"/>
        <v>0</v>
      </c>
      <c r="AF56">
        <f t="shared" si="43"/>
        <v>0</v>
      </c>
      <c r="AG56">
        <f t="shared" si="11"/>
        <v>0</v>
      </c>
      <c r="AJ56" t="e">
        <f t="shared" si="44"/>
        <v>#N/A</v>
      </c>
      <c r="AK56" t="e">
        <f t="shared" si="45"/>
        <v>#N/A</v>
      </c>
      <c r="AL56" t="e">
        <f t="shared" si="46"/>
        <v>#N/A</v>
      </c>
      <c r="AM56" t="e">
        <f t="shared" si="47"/>
        <v>#N/A</v>
      </c>
      <c r="AN56" t="e">
        <f t="shared" si="48"/>
        <v>#N/A</v>
      </c>
      <c r="AO56" t="e">
        <f t="shared" si="49"/>
        <v>#N/A</v>
      </c>
    </row>
    <row r="57" spans="1:41" x14ac:dyDescent="0.25">
      <c r="A57" s="7">
        <v>48</v>
      </c>
      <c r="B57" s="1"/>
      <c r="C57" s="1"/>
      <c r="D57" s="1"/>
      <c r="E57" s="1"/>
      <c r="F57" s="1"/>
      <c r="G57" s="8"/>
      <c r="AA57">
        <f t="shared" si="38"/>
        <v>0</v>
      </c>
      <c r="AB57">
        <f t="shared" si="39"/>
        <v>0</v>
      </c>
      <c r="AC57">
        <f t="shared" si="40"/>
        <v>0</v>
      </c>
      <c r="AD57">
        <f t="shared" si="41"/>
        <v>0</v>
      </c>
      <c r="AE57">
        <f t="shared" si="42"/>
        <v>0</v>
      </c>
      <c r="AF57">
        <f t="shared" si="43"/>
        <v>0</v>
      </c>
      <c r="AG57">
        <f t="shared" si="11"/>
        <v>0</v>
      </c>
      <c r="AJ57" t="e">
        <f t="shared" si="44"/>
        <v>#N/A</v>
      </c>
      <c r="AK57" t="e">
        <f t="shared" si="45"/>
        <v>#N/A</v>
      </c>
      <c r="AL57" t="e">
        <f t="shared" si="46"/>
        <v>#N/A</v>
      </c>
      <c r="AM57" t="e">
        <f t="shared" si="47"/>
        <v>#N/A</v>
      </c>
      <c r="AN57" t="e">
        <f t="shared" si="48"/>
        <v>#N/A</v>
      </c>
      <c r="AO57" t="e">
        <f t="shared" si="49"/>
        <v>#N/A</v>
      </c>
    </row>
    <row r="58" spans="1:41" x14ac:dyDescent="0.25">
      <c r="A58" s="7">
        <v>49</v>
      </c>
      <c r="B58" s="1"/>
      <c r="C58" s="1"/>
      <c r="D58" s="1"/>
      <c r="E58" s="1"/>
      <c r="F58" s="1"/>
      <c r="G58" s="8"/>
      <c r="S58" t="s">
        <v>47</v>
      </c>
      <c r="AA58">
        <f t="shared" si="38"/>
        <v>0</v>
      </c>
      <c r="AB58">
        <f t="shared" si="39"/>
        <v>0</v>
      </c>
      <c r="AC58">
        <f t="shared" si="40"/>
        <v>0</v>
      </c>
      <c r="AD58">
        <f t="shared" si="41"/>
        <v>0</v>
      </c>
      <c r="AE58">
        <f t="shared" si="42"/>
        <v>0</v>
      </c>
      <c r="AF58">
        <f t="shared" si="43"/>
        <v>0</v>
      </c>
      <c r="AG58">
        <f t="shared" si="11"/>
        <v>0</v>
      </c>
      <c r="AJ58" t="e">
        <f t="shared" si="44"/>
        <v>#N/A</v>
      </c>
      <c r="AK58" t="e">
        <f t="shared" si="45"/>
        <v>#N/A</v>
      </c>
      <c r="AL58" t="e">
        <f t="shared" si="46"/>
        <v>#N/A</v>
      </c>
      <c r="AM58" t="e">
        <f t="shared" si="47"/>
        <v>#N/A</v>
      </c>
      <c r="AN58" t="e">
        <f t="shared" si="48"/>
        <v>#N/A</v>
      </c>
      <c r="AO58" t="e">
        <f t="shared" si="49"/>
        <v>#N/A</v>
      </c>
    </row>
    <row r="59" spans="1:41" x14ac:dyDescent="0.25">
      <c r="A59" s="7">
        <v>50</v>
      </c>
      <c r="B59" s="1"/>
      <c r="C59" s="1"/>
      <c r="D59" s="1"/>
      <c r="E59" s="1"/>
      <c r="F59" s="1"/>
      <c r="G59" s="8"/>
      <c r="T59" t="str">
        <f>T50</f>
        <v>A</v>
      </c>
      <c r="U59" t="str">
        <f t="shared" ref="U59:Y59" si="54">U50</f>
        <v>B</v>
      </c>
      <c r="V59" t="str">
        <f t="shared" si="54"/>
        <v>C</v>
      </c>
      <c r="W59" t="str">
        <f t="shared" si="54"/>
        <v>D</v>
      </c>
      <c r="X59" t="str">
        <f t="shared" si="54"/>
        <v>E</v>
      </c>
      <c r="Y59" t="str">
        <f t="shared" si="54"/>
        <v>F</v>
      </c>
      <c r="AA59">
        <f t="shared" si="38"/>
        <v>0</v>
      </c>
      <c r="AB59">
        <f t="shared" si="39"/>
        <v>0</v>
      </c>
      <c r="AC59">
        <f t="shared" si="40"/>
        <v>0</v>
      </c>
      <c r="AD59">
        <f t="shared" si="41"/>
        <v>0</v>
      </c>
      <c r="AE59">
        <f t="shared" si="42"/>
        <v>0</v>
      </c>
      <c r="AF59">
        <f t="shared" si="43"/>
        <v>0</v>
      </c>
      <c r="AG59">
        <f t="shared" si="11"/>
        <v>0</v>
      </c>
      <c r="AJ59" t="e">
        <f t="shared" si="44"/>
        <v>#N/A</v>
      </c>
      <c r="AK59" t="e">
        <f t="shared" si="45"/>
        <v>#N/A</v>
      </c>
      <c r="AL59" t="e">
        <f t="shared" si="46"/>
        <v>#N/A</v>
      </c>
      <c r="AM59" t="e">
        <f t="shared" si="47"/>
        <v>#N/A</v>
      </c>
      <c r="AN59" t="e">
        <f t="shared" si="48"/>
        <v>#N/A</v>
      </c>
      <c r="AO59" t="e">
        <f t="shared" si="49"/>
        <v>#N/A</v>
      </c>
    </row>
    <row r="60" spans="1:41" x14ac:dyDescent="0.25">
      <c r="A60" s="7">
        <v>51</v>
      </c>
      <c r="B60" s="1"/>
      <c r="C60" s="1"/>
      <c r="D60" s="1"/>
      <c r="E60" s="1"/>
      <c r="F60" s="1"/>
      <c r="G60" s="8"/>
      <c r="S60" t="str">
        <f>S51</f>
        <v>A</v>
      </c>
      <c r="U60" s="17">
        <f>T40+U40</f>
        <v>30</v>
      </c>
      <c r="V60" s="17">
        <f>T40+V40</f>
        <v>33</v>
      </c>
      <c r="W60" s="17">
        <f>T40+W40</f>
        <v>18</v>
      </c>
      <c r="X60" s="17">
        <f>T40+X40</f>
        <v>18</v>
      </c>
      <c r="Y60">
        <f>T40+Y40</f>
        <v>18</v>
      </c>
      <c r="AA60">
        <f t="shared" si="38"/>
        <v>0</v>
      </c>
      <c r="AB60">
        <f t="shared" si="39"/>
        <v>0</v>
      </c>
      <c r="AC60">
        <f t="shared" si="40"/>
        <v>0</v>
      </c>
      <c r="AD60">
        <f t="shared" si="41"/>
        <v>0</v>
      </c>
      <c r="AE60">
        <f t="shared" si="42"/>
        <v>0</v>
      </c>
      <c r="AF60">
        <f t="shared" si="43"/>
        <v>0</v>
      </c>
      <c r="AG60">
        <f t="shared" si="11"/>
        <v>0</v>
      </c>
      <c r="AJ60" t="e">
        <f t="shared" si="44"/>
        <v>#N/A</v>
      </c>
      <c r="AK60" t="e">
        <f t="shared" si="45"/>
        <v>#N/A</v>
      </c>
      <c r="AL60" t="e">
        <f t="shared" si="46"/>
        <v>#N/A</v>
      </c>
      <c r="AM60" t="e">
        <f t="shared" si="47"/>
        <v>#N/A</v>
      </c>
      <c r="AN60" t="e">
        <f t="shared" si="48"/>
        <v>#N/A</v>
      </c>
      <c r="AO60" t="e">
        <f t="shared" si="49"/>
        <v>#N/A</v>
      </c>
    </row>
    <row r="61" spans="1:41" x14ac:dyDescent="0.25">
      <c r="A61" s="7">
        <v>52</v>
      </c>
      <c r="B61" s="1"/>
      <c r="C61" s="1"/>
      <c r="D61" s="1"/>
      <c r="E61" s="1"/>
      <c r="F61" s="1"/>
      <c r="G61" s="8"/>
      <c r="S61" t="str">
        <f t="shared" ref="S61:S65" si="55">S52</f>
        <v>B</v>
      </c>
      <c r="T61" s="13">
        <f>T52/(U60^0.5)</f>
        <v>0.10464776181363525</v>
      </c>
      <c r="U61" s="12"/>
      <c r="V61" s="17">
        <f>U40+V40</f>
        <v>27</v>
      </c>
      <c r="W61" s="17">
        <f>U40+W40</f>
        <v>12</v>
      </c>
      <c r="X61" s="17">
        <f>U40+X40</f>
        <v>12</v>
      </c>
      <c r="Y61">
        <f>U40+Y40</f>
        <v>12</v>
      </c>
      <c r="AA61">
        <f t="shared" si="38"/>
        <v>0</v>
      </c>
      <c r="AB61">
        <f t="shared" si="39"/>
        <v>0</v>
      </c>
      <c r="AC61">
        <f t="shared" si="40"/>
        <v>0</v>
      </c>
      <c r="AD61">
        <f t="shared" si="41"/>
        <v>0</v>
      </c>
      <c r="AE61">
        <f t="shared" si="42"/>
        <v>0</v>
      </c>
      <c r="AF61">
        <f t="shared" si="43"/>
        <v>0</v>
      </c>
      <c r="AG61">
        <f t="shared" si="11"/>
        <v>0</v>
      </c>
      <c r="AJ61" t="e">
        <f t="shared" si="44"/>
        <v>#N/A</v>
      </c>
      <c r="AK61" t="e">
        <f t="shared" si="45"/>
        <v>#N/A</v>
      </c>
      <c r="AL61" t="e">
        <f t="shared" si="46"/>
        <v>#N/A</v>
      </c>
      <c r="AM61" t="e">
        <f t="shared" si="47"/>
        <v>#N/A</v>
      </c>
      <c r="AN61" t="e">
        <f t="shared" si="48"/>
        <v>#N/A</v>
      </c>
      <c r="AO61" t="e">
        <f t="shared" si="49"/>
        <v>#N/A</v>
      </c>
    </row>
    <row r="62" spans="1:41" x14ac:dyDescent="0.25">
      <c r="A62" s="7">
        <v>53</v>
      </c>
      <c r="B62" s="1"/>
      <c r="C62" s="1"/>
      <c r="D62" s="1"/>
      <c r="E62" s="1"/>
      <c r="F62" s="1"/>
      <c r="G62" s="8"/>
      <c r="S62" t="str">
        <f t="shared" si="55"/>
        <v>C</v>
      </c>
      <c r="T62" s="13">
        <f>T53/(V60^0.5)</f>
        <v>0.26243329284355071</v>
      </c>
      <c r="U62" s="13">
        <f>U53/(V61^0.5)</f>
        <v>0.15574841710919327</v>
      </c>
      <c r="V62" s="12"/>
      <c r="W62" s="17">
        <f>V40+W40</f>
        <v>15</v>
      </c>
      <c r="X62" s="17">
        <f>V40+X40</f>
        <v>15</v>
      </c>
      <c r="Y62">
        <f>V40+Y40</f>
        <v>15</v>
      </c>
      <c r="AA62">
        <f t="shared" si="38"/>
        <v>0</v>
      </c>
      <c r="AB62">
        <f t="shared" si="39"/>
        <v>0</v>
      </c>
      <c r="AC62">
        <f t="shared" si="40"/>
        <v>0</v>
      </c>
      <c r="AD62">
        <f t="shared" si="41"/>
        <v>0</v>
      </c>
      <c r="AE62">
        <f t="shared" si="42"/>
        <v>0</v>
      </c>
      <c r="AF62">
        <f t="shared" si="43"/>
        <v>0</v>
      </c>
      <c r="AG62">
        <f t="shared" si="11"/>
        <v>0</v>
      </c>
      <c r="AJ62" t="e">
        <f t="shared" si="44"/>
        <v>#N/A</v>
      </c>
      <c r="AK62" t="e">
        <f t="shared" si="45"/>
        <v>#N/A</v>
      </c>
      <c r="AL62" t="e">
        <f t="shared" si="46"/>
        <v>#N/A</v>
      </c>
      <c r="AM62" t="e">
        <f t="shared" si="47"/>
        <v>#N/A</v>
      </c>
      <c r="AN62" t="e">
        <f t="shared" si="48"/>
        <v>#N/A</v>
      </c>
      <c r="AO62" t="e">
        <f t="shared" si="49"/>
        <v>#N/A</v>
      </c>
    </row>
    <row r="63" spans="1:41" x14ac:dyDescent="0.25">
      <c r="A63" s="7">
        <v>54</v>
      </c>
      <c r="B63" s="1"/>
      <c r="C63" s="1"/>
      <c r="D63" s="1"/>
      <c r="E63" s="1"/>
      <c r="F63" s="1"/>
      <c r="G63" s="8"/>
      <c r="S63" t="str">
        <f t="shared" si="55"/>
        <v>D</v>
      </c>
      <c r="T63" s="13">
        <f>T54/(W60^0.5)</f>
        <v>0</v>
      </c>
      <c r="U63" s="13">
        <f>U54/(W61^0.5)</f>
        <v>0</v>
      </c>
      <c r="V63" s="13">
        <f>V54/(W62^0.5)</f>
        <v>0</v>
      </c>
      <c r="W63" s="12"/>
      <c r="X63" s="17">
        <f>W40+X40</f>
        <v>0</v>
      </c>
      <c r="Y63">
        <f>W40+Y40</f>
        <v>0</v>
      </c>
      <c r="AA63">
        <f t="shared" si="38"/>
        <v>0</v>
      </c>
      <c r="AB63">
        <f t="shared" si="39"/>
        <v>0</v>
      </c>
      <c r="AC63">
        <f t="shared" si="40"/>
        <v>0</v>
      </c>
      <c r="AD63">
        <f t="shared" si="41"/>
        <v>0</v>
      </c>
      <c r="AE63">
        <f t="shared" si="42"/>
        <v>0</v>
      </c>
      <c r="AF63">
        <f t="shared" si="43"/>
        <v>0</v>
      </c>
      <c r="AG63">
        <f t="shared" si="11"/>
        <v>0</v>
      </c>
      <c r="AJ63" t="e">
        <f t="shared" si="44"/>
        <v>#N/A</v>
      </c>
      <c r="AK63" t="e">
        <f t="shared" si="45"/>
        <v>#N/A</v>
      </c>
      <c r="AL63" t="e">
        <f t="shared" si="46"/>
        <v>#N/A</v>
      </c>
      <c r="AM63" t="e">
        <f t="shared" si="47"/>
        <v>#N/A</v>
      </c>
      <c r="AN63" t="e">
        <f t="shared" si="48"/>
        <v>#N/A</v>
      </c>
      <c r="AO63" t="e">
        <f t="shared" si="49"/>
        <v>#N/A</v>
      </c>
    </row>
    <row r="64" spans="1:41" x14ac:dyDescent="0.25">
      <c r="A64" s="7">
        <v>55</v>
      </c>
      <c r="B64" s="1"/>
      <c r="C64" s="1"/>
      <c r="D64" s="1"/>
      <c r="E64" s="1"/>
      <c r="F64" s="1"/>
      <c r="G64" s="8"/>
      <c r="S64" t="str">
        <f t="shared" si="55"/>
        <v>E</v>
      </c>
      <c r="T64" s="13">
        <f>T55/(X60^0.5)</f>
        <v>0</v>
      </c>
      <c r="U64" s="13">
        <f>U55/(X61^0.5)</f>
        <v>0</v>
      </c>
      <c r="V64" s="13">
        <f>V55/(X62^0.5)</f>
        <v>0</v>
      </c>
      <c r="W64" s="13" t="e">
        <f>W55/(X63^0.5)</f>
        <v>#DIV/0!</v>
      </c>
      <c r="X64" s="12"/>
      <c r="Y64">
        <f>X40+Y40</f>
        <v>0</v>
      </c>
      <c r="AA64">
        <f t="shared" si="38"/>
        <v>0</v>
      </c>
      <c r="AB64">
        <f t="shared" si="39"/>
        <v>0</v>
      </c>
      <c r="AC64">
        <f t="shared" si="40"/>
        <v>0</v>
      </c>
      <c r="AD64">
        <f t="shared" si="41"/>
        <v>0</v>
      </c>
      <c r="AE64">
        <f t="shared" si="42"/>
        <v>0</v>
      </c>
      <c r="AF64">
        <f t="shared" si="43"/>
        <v>0</v>
      </c>
      <c r="AG64">
        <f t="shared" si="11"/>
        <v>0</v>
      </c>
      <c r="AJ64" t="e">
        <f t="shared" si="44"/>
        <v>#N/A</v>
      </c>
      <c r="AK64" t="e">
        <f t="shared" si="45"/>
        <v>#N/A</v>
      </c>
      <c r="AL64" t="e">
        <f t="shared" si="46"/>
        <v>#N/A</v>
      </c>
      <c r="AM64" t="e">
        <f t="shared" si="47"/>
        <v>#N/A</v>
      </c>
      <c r="AN64" t="e">
        <f t="shared" si="48"/>
        <v>#N/A</v>
      </c>
      <c r="AO64" t="e">
        <f t="shared" si="49"/>
        <v>#N/A</v>
      </c>
    </row>
    <row r="65" spans="1:41" x14ac:dyDescent="0.25">
      <c r="A65" s="7">
        <v>56</v>
      </c>
      <c r="B65" s="1"/>
      <c r="C65" s="1"/>
      <c r="D65" s="1"/>
      <c r="E65" s="1"/>
      <c r="F65" s="1"/>
      <c r="G65" s="8"/>
      <c r="S65" t="str">
        <f t="shared" si="55"/>
        <v>F</v>
      </c>
      <c r="T65" s="13">
        <f>T56/(Y60^0.5)</f>
        <v>0</v>
      </c>
      <c r="U65" s="13">
        <f>U56/(Y61^0.5)</f>
        <v>0</v>
      </c>
      <c r="V65" s="13">
        <f>V56/(Y62^0.5)</f>
        <v>0</v>
      </c>
      <c r="W65" s="13" t="e">
        <f>W56/(Y63^0.5)</f>
        <v>#DIV/0!</v>
      </c>
      <c r="X65" s="12" t="e">
        <f>X56/(Y64^0.5)</f>
        <v>#DIV/0!</v>
      </c>
      <c r="AA65">
        <f t="shared" si="38"/>
        <v>0</v>
      </c>
      <c r="AB65">
        <f t="shared" si="39"/>
        <v>0</v>
      </c>
      <c r="AC65">
        <f t="shared" si="40"/>
        <v>0</v>
      </c>
      <c r="AD65">
        <f t="shared" si="41"/>
        <v>0</v>
      </c>
      <c r="AE65">
        <f t="shared" si="42"/>
        <v>0</v>
      </c>
      <c r="AF65">
        <f t="shared" si="43"/>
        <v>0</v>
      </c>
      <c r="AG65">
        <f t="shared" si="11"/>
        <v>0</v>
      </c>
      <c r="AJ65" t="e">
        <f t="shared" si="44"/>
        <v>#N/A</v>
      </c>
      <c r="AK65" t="e">
        <f t="shared" si="45"/>
        <v>#N/A</v>
      </c>
      <c r="AL65" t="e">
        <f t="shared" si="46"/>
        <v>#N/A</v>
      </c>
      <c r="AM65" t="e">
        <f t="shared" si="47"/>
        <v>#N/A</v>
      </c>
      <c r="AN65" t="e">
        <f t="shared" si="48"/>
        <v>#N/A</v>
      </c>
      <c r="AO65" t="e">
        <f t="shared" si="49"/>
        <v>#N/A</v>
      </c>
    </row>
    <row r="66" spans="1:41" x14ac:dyDescent="0.25">
      <c r="A66" s="7">
        <v>57</v>
      </c>
      <c r="B66" s="1"/>
      <c r="C66" s="1"/>
      <c r="D66" s="1"/>
      <c r="E66" s="1"/>
      <c r="F66" s="1"/>
      <c r="G66" s="8"/>
      <c r="S66" s="2"/>
      <c r="T66" s="12"/>
      <c r="U66" s="12"/>
      <c r="V66" s="12"/>
      <c r="W66" s="12"/>
      <c r="X66" s="12"/>
      <c r="AA66">
        <f t="shared" si="38"/>
        <v>0</v>
      </c>
      <c r="AB66">
        <f t="shared" si="39"/>
        <v>0</v>
      </c>
      <c r="AC66">
        <f t="shared" si="40"/>
        <v>0</v>
      </c>
      <c r="AD66">
        <f t="shared" si="41"/>
        <v>0</v>
      </c>
      <c r="AE66">
        <f t="shared" si="42"/>
        <v>0</v>
      </c>
      <c r="AF66">
        <f t="shared" si="43"/>
        <v>0</v>
      </c>
      <c r="AG66">
        <f t="shared" si="11"/>
        <v>0</v>
      </c>
      <c r="AJ66" t="e">
        <f t="shared" si="44"/>
        <v>#N/A</v>
      </c>
      <c r="AK66" t="e">
        <f t="shared" si="45"/>
        <v>#N/A</v>
      </c>
      <c r="AL66" t="e">
        <f t="shared" si="46"/>
        <v>#N/A</v>
      </c>
      <c r="AM66" t="e">
        <f t="shared" si="47"/>
        <v>#N/A</v>
      </c>
      <c r="AN66" t="e">
        <f t="shared" si="48"/>
        <v>#N/A</v>
      </c>
      <c r="AO66" t="e">
        <f t="shared" si="49"/>
        <v>#N/A</v>
      </c>
    </row>
    <row r="67" spans="1:41" x14ac:dyDescent="0.25">
      <c r="A67" s="7">
        <v>58</v>
      </c>
      <c r="B67" s="1"/>
      <c r="C67" s="1"/>
      <c r="D67" s="1"/>
      <c r="E67" s="1"/>
      <c r="F67" s="1"/>
      <c r="G67" s="8"/>
      <c r="AA67">
        <f t="shared" si="38"/>
        <v>0</v>
      </c>
      <c r="AB67">
        <f t="shared" si="39"/>
        <v>0</v>
      </c>
      <c r="AC67">
        <f t="shared" si="40"/>
        <v>0</v>
      </c>
      <c r="AD67">
        <f t="shared" si="41"/>
        <v>0</v>
      </c>
      <c r="AE67">
        <f t="shared" si="42"/>
        <v>0</v>
      </c>
      <c r="AF67">
        <f t="shared" si="43"/>
        <v>0</v>
      </c>
      <c r="AG67">
        <f t="shared" si="11"/>
        <v>0</v>
      </c>
      <c r="AJ67" t="e">
        <f t="shared" si="44"/>
        <v>#N/A</v>
      </c>
      <c r="AK67" t="e">
        <f t="shared" si="45"/>
        <v>#N/A</v>
      </c>
      <c r="AL67" t="e">
        <f t="shared" si="46"/>
        <v>#N/A</v>
      </c>
      <c r="AM67" t="e">
        <f t="shared" si="47"/>
        <v>#N/A</v>
      </c>
      <c r="AN67" t="e">
        <f t="shared" si="48"/>
        <v>#N/A</v>
      </c>
      <c r="AO67" t="e">
        <f t="shared" si="49"/>
        <v>#N/A</v>
      </c>
    </row>
    <row r="68" spans="1:41" ht="15.75" thickBot="1" x14ac:dyDescent="0.3">
      <c r="A68" s="7">
        <v>59</v>
      </c>
      <c r="B68" s="1"/>
      <c r="C68" s="1"/>
      <c r="D68" s="1"/>
      <c r="E68" s="1"/>
      <c r="F68" s="1"/>
      <c r="G68" s="8"/>
      <c r="AA68">
        <f t="shared" si="38"/>
        <v>0</v>
      </c>
      <c r="AB68">
        <f t="shared" si="39"/>
        <v>0</v>
      </c>
      <c r="AC68">
        <f t="shared" si="40"/>
        <v>0</v>
      </c>
      <c r="AD68">
        <f t="shared" si="41"/>
        <v>0</v>
      </c>
      <c r="AE68">
        <f t="shared" si="42"/>
        <v>0</v>
      </c>
      <c r="AF68">
        <f t="shared" si="43"/>
        <v>0</v>
      </c>
      <c r="AG68">
        <f t="shared" si="11"/>
        <v>0</v>
      </c>
      <c r="AJ68" t="e">
        <f t="shared" si="44"/>
        <v>#N/A</v>
      </c>
      <c r="AK68" t="e">
        <f t="shared" si="45"/>
        <v>#N/A</v>
      </c>
      <c r="AL68" t="e">
        <f t="shared" si="46"/>
        <v>#N/A</v>
      </c>
      <c r="AM68" t="e">
        <f t="shared" si="47"/>
        <v>#N/A</v>
      </c>
      <c r="AN68" t="e">
        <f t="shared" si="48"/>
        <v>#N/A</v>
      </c>
      <c r="AO68" t="e">
        <f t="shared" si="49"/>
        <v>#N/A</v>
      </c>
    </row>
    <row r="69" spans="1:41" ht="15.75" thickBot="1" x14ac:dyDescent="0.3">
      <c r="A69" s="7">
        <v>60</v>
      </c>
      <c r="B69" s="1"/>
      <c r="C69" s="1"/>
      <c r="D69" s="1"/>
      <c r="E69" s="1"/>
      <c r="F69" s="1"/>
      <c r="G69" s="8"/>
      <c r="Y69" s="14"/>
      <c r="AA69">
        <f t="shared" si="38"/>
        <v>0</v>
      </c>
      <c r="AB69">
        <f t="shared" si="39"/>
        <v>0</v>
      </c>
      <c r="AC69">
        <f t="shared" si="40"/>
        <v>0</v>
      </c>
      <c r="AD69">
        <f t="shared" si="41"/>
        <v>0</v>
      </c>
      <c r="AE69">
        <f t="shared" si="42"/>
        <v>0</v>
      </c>
      <c r="AF69">
        <f t="shared" si="43"/>
        <v>0</v>
      </c>
      <c r="AG69">
        <f t="shared" si="11"/>
        <v>0</v>
      </c>
      <c r="AJ69" t="e">
        <f t="shared" si="44"/>
        <v>#N/A</v>
      </c>
      <c r="AK69" t="e">
        <f t="shared" si="45"/>
        <v>#N/A</v>
      </c>
      <c r="AL69" t="e">
        <f t="shared" si="46"/>
        <v>#N/A</v>
      </c>
      <c r="AM69" t="e">
        <f t="shared" si="47"/>
        <v>#N/A</v>
      </c>
      <c r="AN69" t="e">
        <f t="shared" si="48"/>
        <v>#N/A</v>
      </c>
      <c r="AO69" t="e">
        <f t="shared" si="49"/>
        <v>#N/A</v>
      </c>
    </row>
    <row r="70" spans="1:41" x14ac:dyDescent="0.25">
      <c r="A70" s="7">
        <v>61</v>
      </c>
      <c r="B70" s="1"/>
      <c r="C70" s="1"/>
      <c r="D70" s="1"/>
      <c r="E70" s="1"/>
      <c r="F70" s="1"/>
      <c r="G70" s="8"/>
      <c r="AA70">
        <f t="shared" si="38"/>
        <v>0</v>
      </c>
      <c r="AB70">
        <f t="shared" si="39"/>
        <v>0</v>
      </c>
      <c r="AC70">
        <f t="shared" si="40"/>
        <v>0</v>
      </c>
      <c r="AD70">
        <f t="shared" si="41"/>
        <v>0</v>
      </c>
      <c r="AE70">
        <f t="shared" si="42"/>
        <v>0</v>
      </c>
      <c r="AF70">
        <f t="shared" si="43"/>
        <v>0</v>
      </c>
      <c r="AG70">
        <f t="shared" si="11"/>
        <v>0</v>
      </c>
      <c r="AJ70" t="e">
        <f t="shared" si="44"/>
        <v>#N/A</v>
      </c>
      <c r="AK70" t="e">
        <f t="shared" si="45"/>
        <v>#N/A</v>
      </c>
      <c r="AL70" t="e">
        <f t="shared" si="46"/>
        <v>#N/A</v>
      </c>
      <c r="AM70" t="e">
        <f t="shared" si="47"/>
        <v>#N/A</v>
      </c>
      <c r="AN70" t="e">
        <f t="shared" si="48"/>
        <v>#N/A</v>
      </c>
      <c r="AO70" t="e">
        <f t="shared" si="49"/>
        <v>#N/A</v>
      </c>
    </row>
    <row r="71" spans="1:41" x14ac:dyDescent="0.25">
      <c r="A71" s="7">
        <v>62</v>
      </c>
      <c r="B71" s="1"/>
      <c r="C71" s="1"/>
      <c r="D71" s="1"/>
      <c r="E71" s="1"/>
      <c r="F71" s="1"/>
      <c r="G71" s="8"/>
      <c r="S71" s="2"/>
      <c r="T71" s="12"/>
      <c r="AA71">
        <f t="shared" si="38"/>
        <v>0</v>
      </c>
      <c r="AB71">
        <f t="shared" si="39"/>
        <v>0</v>
      </c>
      <c r="AC71">
        <f t="shared" si="40"/>
        <v>0</v>
      </c>
      <c r="AD71">
        <f t="shared" si="41"/>
        <v>0</v>
      </c>
      <c r="AE71">
        <f t="shared" si="42"/>
        <v>0</v>
      </c>
      <c r="AF71">
        <f t="shared" si="43"/>
        <v>0</v>
      </c>
      <c r="AG71">
        <f t="shared" si="11"/>
        <v>0</v>
      </c>
      <c r="AJ71" t="e">
        <f t="shared" si="44"/>
        <v>#N/A</v>
      </c>
      <c r="AK71" t="e">
        <f t="shared" si="45"/>
        <v>#N/A</v>
      </c>
      <c r="AL71" t="e">
        <f t="shared" si="46"/>
        <v>#N/A</v>
      </c>
      <c r="AM71" t="e">
        <f t="shared" si="47"/>
        <v>#N/A</v>
      </c>
      <c r="AN71" t="e">
        <f t="shared" si="48"/>
        <v>#N/A</v>
      </c>
      <c r="AO71" t="e">
        <f t="shared" si="49"/>
        <v>#N/A</v>
      </c>
    </row>
    <row r="72" spans="1:41" x14ac:dyDescent="0.25">
      <c r="A72" s="7">
        <v>63</v>
      </c>
      <c r="B72" s="1"/>
      <c r="C72" s="1"/>
      <c r="D72" s="1"/>
      <c r="E72" s="1"/>
      <c r="F72" s="1"/>
      <c r="G72" s="8"/>
      <c r="S72" s="2"/>
      <c r="T72" s="12"/>
      <c r="U72" s="12"/>
      <c r="AA72">
        <f t="shared" si="38"/>
        <v>0</v>
      </c>
      <c r="AB72">
        <f t="shared" si="39"/>
        <v>0</v>
      </c>
      <c r="AC72">
        <f t="shared" si="40"/>
        <v>0</v>
      </c>
      <c r="AD72">
        <f t="shared" si="41"/>
        <v>0</v>
      </c>
      <c r="AE72">
        <f t="shared" si="42"/>
        <v>0</v>
      </c>
      <c r="AF72">
        <f t="shared" si="43"/>
        <v>0</v>
      </c>
      <c r="AG72">
        <f t="shared" si="11"/>
        <v>0</v>
      </c>
      <c r="AJ72" t="e">
        <f t="shared" si="44"/>
        <v>#N/A</v>
      </c>
      <c r="AK72" t="e">
        <f t="shared" si="45"/>
        <v>#N/A</v>
      </c>
      <c r="AL72" t="e">
        <f t="shared" si="46"/>
        <v>#N/A</v>
      </c>
      <c r="AM72" t="e">
        <f t="shared" si="47"/>
        <v>#N/A</v>
      </c>
      <c r="AN72" t="e">
        <f t="shared" si="48"/>
        <v>#N/A</v>
      </c>
      <c r="AO72" t="e">
        <f t="shared" si="49"/>
        <v>#N/A</v>
      </c>
    </row>
    <row r="73" spans="1:41" x14ac:dyDescent="0.25">
      <c r="A73" s="7">
        <v>64</v>
      </c>
      <c r="B73" s="1"/>
      <c r="C73" s="1"/>
      <c r="D73" s="1"/>
      <c r="E73" s="1"/>
      <c r="F73" s="1"/>
      <c r="G73" s="8"/>
      <c r="S73" s="2"/>
      <c r="T73" s="12"/>
      <c r="U73" s="12"/>
      <c r="V73" s="12"/>
      <c r="AA73">
        <f t="shared" si="38"/>
        <v>0</v>
      </c>
      <c r="AB73">
        <f t="shared" si="39"/>
        <v>0</v>
      </c>
      <c r="AC73">
        <f t="shared" si="40"/>
        <v>0</v>
      </c>
      <c r="AD73">
        <f t="shared" si="41"/>
        <v>0</v>
      </c>
      <c r="AE73">
        <f t="shared" si="42"/>
        <v>0</v>
      </c>
      <c r="AF73">
        <f t="shared" si="43"/>
        <v>0</v>
      </c>
      <c r="AG73">
        <f t="shared" si="11"/>
        <v>0</v>
      </c>
      <c r="AJ73" t="e">
        <f t="shared" si="44"/>
        <v>#N/A</v>
      </c>
      <c r="AK73" t="e">
        <f t="shared" si="45"/>
        <v>#N/A</v>
      </c>
      <c r="AL73" t="e">
        <f t="shared" si="46"/>
        <v>#N/A</v>
      </c>
      <c r="AM73" t="e">
        <f t="shared" si="47"/>
        <v>#N/A</v>
      </c>
      <c r="AN73" t="e">
        <f t="shared" si="48"/>
        <v>#N/A</v>
      </c>
      <c r="AO73" t="e">
        <f t="shared" si="49"/>
        <v>#N/A</v>
      </c>
    </row>
    <row r="74" spans="1:41" x14ac:dyDescent="0.25">
      <c r="A74" s="7">
        <v>65</v>
      </c>
      <c r="B74" s="1"/>
      <c r="C74" s="1"/>
      <c r="D74" s="1"/>
      <c r="E74" s="1"/>
      <c r="F74" s="1"/>
      <c r="G74" s="8"/>
      <c r="S74" s="2"/>
      <c r="T74" s="12"/>
      <c r="U74" s="12"/>
      <c r="V74" s="12"/>
      <c r="W74" s="12"/>
      <c r="AA74">
        <f t="shared" ref="AA74:AA109" si="56">IF(B74&gt;0,AJ74,0)</f>
        <v>0</v>
      </c>
      <c r="AB74">
        <f t="shared" ref="AB74:AB109" si="57">IF(C74&gt;0,AK74,0)</f>
        <v>0</v>
      </c>
      <c r="AC74">
        <f t="shared" ref="AC74:AC109" si="58">IF(D74&gt;0,AL74,0)</f>
        <v>0</v>
      </c>
      <c r="AD74">
        <f t="shared" ref="AD74:AD109" si="59">IF(E74&gt;0,AM74,0)</f>
        <v>0</v>
      </c>
      <c r="AE74">
        <f t="shared" ref="AE74:AE109" si="60">IF(F74&gt;0,AN74,0)</f>
        <v>0</v>
      </c>
      <c r="AF74">
        <f t="shared" ref="AF74:AF109" si="61">IF(G74&gt;0,AO74,0)</f>
        <v>0</v>
      </c>
      <c r="AG74">
        <f t="shared" ref="AG74:AG109" si="62">IF(H74&gt;0,Z74,0)</f>
        <v>0</v>
      </c>
      <c r="AJ74" t="e">
        <f t="shared" ref="AJ74:AJ109" si="63">_xlfn.RANK.AVG(B74,$B$10:$G$109,1)</f>
        <v>#N/A</v>
      </c>
      <c r="AK74" t="e">
        <f t="shared" ref="AK74:AK109" si="64">_xlfn.RANK.AVG(C74,$B$10:$G$109,1)</f>
        <v>#N/A</v>
      </c>
      <c r="AL74" t="e">
        <f t="shared" ref="AL74:AL109" si="65">_xlfn.RANK.AVG(D74,$B$10:$G$109,1)</f>
        <v>#N/A</v>
      </c>
      <c r="AM74" t="e">
        <f t="shared" ref="AM74:AM109" si="66">_xlfn.RANK.AVG(E74,$B$10:$G$109,1)</f>
        <v>#N/A</v>
      </c>
      <c r="AN74" t="e">
        <f t="shared" ref="AN74:AN109" si="67">_xlfn.RANK.AVG(F74,$B$10:$G$109,1)</f>
        <v>#N/A</v>
      </c>
      <c r="AO74" t="e">
        <f t="shared" ref="AO74:AO109" si="68">_xlfn.RANK.AVG(G74,$B$10:$G$109,1)</f>
        <v>#N/A</v>
      </c>
    </row>
    <row r="75" spans="1:41" x14ac:dyDescent="0.25">
      <c r="A75" s="7">
        <v>66</v>
      </c>
      <c r="B75" s="1"/>
      <c r="C75" s="1"/>
      <c r="D75" s="1"/>
      <c r="E75" s="1"/>
      <c r="F75" s="1"/>
      <c r="G75" s="8"/>
      <c r="S75" s="2"/>
      <c r="T75" s="12"/>
      <c r="U75" s="12"/>
      <c r="V75" s="12"/>
      <c r="W75" s="12"/>
      <c r="X75" s="12"/>
      <c r="AA75">
        <f t="shared" si="56"/>
        <v>0</v>
      </c>
      <c r="AB75">
        <f t="shared" si="57"/>
        <v>0</v>
      </c>
      <c r="AC75">
        <f t="shared" si="58"/>
        <v>0</v>
      </c>
      <c r="AD75">
        <f t="shared" si="59"/>
        <v>0</v>
      </c>
      <c r="AE75">
        <f t="shared" si="60"/>
        <v>0</v>
      </c>
      <c r="AF75">
        <f t="shared" si="61"/>
        <v>0</v>
      </c>
      <c r="AG75">
        <f t="shared" si="62"/>
        <v>0</v>
      </c>
      <c r="AJ75" t="e">
        <f t="shared" si="63"/>
        <v>#N/A</v>
      </c>
      <c r="AK75" t="e">
        <f t="shared" si="64"/>
        <v>#N/A</v>
      </c>
      <c r="AL75" t="e">
        <f t="shared" si="65"/>
        <v>#N/A</v>
      </c>
      <c r="AM75" t="e">
        <f t="shared" si="66"/>
        <v>#N/A</v>
      </c>
      <c r="AN75" t="e">
        <f t="shared" si="67"/>
        <v>#N/A</v>
      </c>
      <c r="AO75" t="e">
        <f t="shared" si="68"/>
        <v>#N/A</v>
      </c>
    </row>
    <row r="76" spans="1:41" x14ac:dyDescent="0.25">
      <c r="A76" s="7">
        <v>67</v>
      </c>
      <c r="B76" s="1"/>
      <c r="C76" s="1"/>
      <c r="D76" s="1"/>
      <c r="E76" s="1"/>
      <c r="F76" s="1"/>
      <c r="G76" s="8"/>
      <c r="AA76">
        <f t="shared" si="56"/>
        <v>0</v>
      </c>
      <c r="AB76">
        <f t="shared" si="57"/>
        <v>0</v>
      </c>
      <c r="AC76">
        <f t="shared" si="58"/>
        <v>0</v>
      </c>
      <c r="AD76">
        <f t="shared" si="59"/>
        <v>0</v>
      </c>
      <c r="AE76">
        <f t="shared" si="60"/>
        <v>0</v>
      </c>
      <c r="AF76">
        <f t="shared" si="61"/>
        <v>0</v>
      </c>
      <c r="AG76">
        <f t="shared" si="62"/>
        <v>0</v>
      </c>
      <c r="AJ76" t="e">
        <f t="shared" si="63"/>
        <v>#N/A</v>
      </c>
      <c r="AK76" t="e">
        <f t="shared" si="64"/>
        <v>#N/A</v>
      </c>
      <c r="AL76" t="e">
        <f t="shared" si="65"/>
        <v>#N/A</v>
      </c>
      <c r="AM76" t="e">
        <f t="shared" si="66"/>
        <v>#N/A</v>
      </c>
      <c r="AN76" t="e">
        <f t="shared" si="67"/>
        <v>#N/A</v>
      </c>
      <c r="AO76" t="e">
        <f t="shared" si="68"/>
        <v>#N/A</v>
      </c>
    </row>
    <row r="77" spans="1:41" x14ac:dyDescent="0.25">
      <c r="A77" s="7">
        <v>68</v>
      </c>
      <c r="B77" s="1"/>
      <c r="C77" s="1"/>
      <c r="D77" s="1"/>
      <c r="E77" s="1"/>
      <c r="F77" s="1"/>
      <c r="G77" s="8"/>
      <c r="S77" t="s">
        <v>34</v>
      </c>
      <c r="Y77">
        <f>T18-1</f>
        <v>2</v>
      </c>
      <c r="AA77">
        <f t="shared" si="56"/>
        <v>0</v>
      </c>
      <c r="AB77">
        <f t="shared" si="57"/>
        <v>0</v>
      </c>
      <c r="AC77">
        <f t="shared" si="58"/>
        <v>0</v>
      </c>
      <c r="AD77">
        <f t="shared" si="59"/>
        <v>0</v>
      </c>
      <c r="AE77">
        <f t="shared" si="60"/>
        <v>0</v>
      </c>
      <c r="AF77">
        <f t="shared" si="61"/>
        <v>0</v>
      </c>
      <c r="AG77">
        <f t="shared" si="62"/>
        <v>0</v>
      </c>
      <c r="AJ77" t="e">
        <f t="shared" si="63"/>
        <v>#N/A</v>
      </c>
      <c r="AK77" t="e">
        <f t="shared" si="64"/>
        <v>#N/A</v>
      </c>
      <c r="AL77" t="e">
        <f t="shared" si="65"/>
        <v>#N/A</v>
      </c>
      <c r="AM77" t="e">
        <f t="shared" si="66"/>
        <v>#N/A</v>
      </c>
      <c r="AN77" t="e">
        <f t="shared" si="67"/>
        <v>#N/A</v>
      </c>
      <c r="AO77" t="e">
        <f t="shared" si="68"/>
        <v>#N/A</v>
      </c>
    </row>
    <row r="78" spans="1:41" x14ac:dyDescent="0.25">
      <c r="A78" s="7">
        <v>69</v>
      </c>
      <c r="B78" s="1"/>
      <c r="C78" s="1"/>
      <c r="D78" s="1"/>
      <c r="E78" s="1"/>
      <c r="F78" s="1"/>
      <c r="G78" s="8"/>
      <c r="T78" s="12">
        <f>T70</f>
        <v>0</v>
      </c>
      <c r="U78" s="12">
        <f>U70</f>
        <v>0</v>
      </c>
      <c r="V78" s="12">
        <f>V70</f>
        <v>0</v>
      </c>
      <c r="W78" s="12">
        <f>W70</f>
        <v>0</v>
      </c>
      <c r="X78" s="12">
        <f>X70</f>
        <v>0</v>
      </c>
      <c r="AA78">
        <f t="shared" si="56"/>
        <v>0</v>
      </c>
      <c r="AB78">
        <f t="shared" si="57"/>
        <v>0</v>
      </c>
      <c r="AC78">
        <f t="shared" si="58"/>
        <v>0</v>
      </c>
      <c r="AD78">
        <f t="shared" si="59"/>
        <v>0</v>
      </c>
      <c r="AE78">
        <f t="shared" si="60"/>
        <v>0</v>
      </c>
      <c r="AF78">
        <f t="shared" si="61"/>
        <v>0</v>
      </c>
      <c r="AG78">
        <f t="shared" si="62"/>
        <v>0</v>
      </c>
      <c r="AJ78" t="e">
        <f t="shared" si="63"/>
        <v>#N/A</v>
      </c>
      <c r="AK78" t="e">
        <f t="shared" si="64"/>
        <v>#N/A</v>
      </c>
      <c r="AL78" t="e">
        <f t="shared" si="65"/>
        <v>#N/A</v>
      </c>
      <c r="AM78" t="e">
        <f t="shared" si="66"/>
        <v>#N/A</v>
      </c>
      <c r="AN78" t="e">
        <f t="shared" si="67"/>
        <v>#N/A</v>
      </c>
      <c r="AO78" t="e">
        <f t="shared" si="68"/>
        <v>#N/A</v>
      </c>
    </row>
    <row r="79" spans="1:41" x14ac:dyDescent="0.25">
      <c r="A79" s="7">
        <v>70</v>
      </c>
      <c r="B79" s="1"/>
      <c r="C79" s="1"/>
      <c r="D79" s="1"/>
      <c r="E79" s="1"/>
      <c r="F79" s="1"/>
      <c r="G79" s="8"/>
      <c r="S79" s="2">
        <f>S71</f>
        <v>0</v>
      </c>
      <c r="T79" s="12">
        <f>T62*$Y$77</f>
        <v>0.52486658568710143</v>
      </c>
      <c r="AA79">
        <f t="shared" si="56"/>
        <v>0</v>
      </c>
      <c r="AB79">
        <f t="shared" si="57"/>
        <v>0</v>
      </c>
      <c r="AC79">
        <f t="shared" si="58"/>
        <v>0</v>
      </c>
      <c r="AD79">
        <f t="shared" si="59"/>
        <v>0</v>
      </c>
      <c r="AE79">
        <f t="shared" si="60"/>
        <v>0</v>
      </c>
      <c r="AF79">
        <f t="shared" si="61"/>
        <v>0</v>
      </c>
      <c r="AG79">
        <f t="shared" si="62"/>
        <v>0</v>
      </c>
      <c r="AJ79" t="e">
        <f t="shared" si="63"/>
        <v>#N/A</v>
      </c>
      <c r="AK79" t="e">
        <f t="shared" si="64"/>
        <v>#N/A</v>
      </c>
      <c r="AL79" t="e">
        <f t="shared" si="65"/>
        <v>#N/A</v>
      </c>
      <c r="AM79" t="e">
        <f t="shared" si="66"/>
        <v>#N/A</v>
      </c>
      <c r="AN79" t="e">
        <f t="shared" si="67"/>
        <v>#N/A</v>
      </c>
      <c r="AO79" t="e">
        <f t="shared" si="68"/>
        <v>#N/A</v>
      </c>
    </row>
    <row r="80" spans="1:41" x14ac:dyDescent="0.25">
      <c r="A80" s="7">
        <v>71</v>
      </c>
      <c r="B80" s="1"/>
      <c r="C80" s="1"/>
      <c r="D80" s="1"/>
      <c r="E80" s="1"/>
      <c r="F80" s="1"/>
      <c r="G80" s="8"/>
      <c r="S80" s="2">
        <f>S72</f>
        <v>0</v>
      </c>
      <c r="T80" s="12">
        <f>T63*$Y$77</f>
        <v>0</v>
      </c>
      <c r="U80" s="12">
        <f>U63*$Y$77</f>
        <v>0</v>
      </c>
      <c r="AA80">
        <f t="shared" si="56"/>
        <v>0</v>
      </c>
      <c r="AB80">
        <f t="shared" si="57"/>
        <v>0</v>
      </c>
      <c r="AC80">
        <f t="shared" si="58"/>
        <v>0</v>
      </c>
      <c r="AD80">
        <f t="shared" si="59"/>
        <v>0</v>
      </c>
      <c r="AE80">
        <f t="shared" si="60"/>
        <v>0</v>
      </c>
      <c r="AF80">
        <f t="shared" si="61"/>
        <v>0</v>
      </c>
      <c r="AG80">
        <f t="shared" si="62"/>
        <v>0</v>
      </c>
      <c r="AJ80" t="e">
        <f t="shared" si="63"/>
        <v>#N/A</v>
      </c>
      <c r="AK80" t="e">
        <f t="shared" si="64"/>
        <v>#N/A</v>
      </c>
      <c r="AL80" t="e">
        <f t="shared" si="65"/>
        <v>#N/A</v>
      </c>
      <c r="AM80" t="e">
        <f t="shared" si="66"/>
        <v>#N/A</v>
      </c>
      <c r="AN80" t="e">
        <f t="shared" si="67"/>
        <v>#N/A</v>
      </c>
      <c r="AO80" t="e">
        <f t="shared" si="68"/>
        <v>#N/A</v>
      </c>
    </row>
    <row r="81" spans="1:41" x14ac:dyDescent="0.25">
      <c r="A81" s="7">
        <v>72</v>
      </c>
      <c r="B81" s="1"/>
      <c r="C81" s="1"/>
      <c r="D81" s="1"/>
      <c r="E81" s="1"/>
      <c r="F81" s="1"/>
      <c r="G81" s="8"/>
      <c r="S81" s="2">
        <f>S73</f>
        <v>0</v>
      </c>
      <c r="T81" s="12">
        <f>T64*$Y$77</f>
        <v>0</v>
      </c>
      <c r="U81" s="12">
        <f>U64*$Y$77</f>
        <v>0</v>
      </c>
      <c r="V81" s="12">
        <f>V64*$Y$77</f>
        <v>0</v>
      </c>
      <c r="AA81">
        <f t="shared" si="56"/>
        <v>0</v>
      </c>
      <c r="AB81">
        <f t="shared" si="57"/>
        <v>0</v>
      </c>
      <c r="AC81">
        <f t="shared" si="58"/>
        <v>0</v>
      </c>
      <c r="AD81">
        <f t="shared" si="59"/>
        <v>0</v>
      </c>
      <c r="AE81">
        <f t="shared" si="60"/>
        <v>0</v>
      </c>
      <c r="AF81">
        <f t="shared" si="61"/>
        <v>0</v>
      </c>
      <c r="AG81">
        <f t="shared" si="62"/>
        <v>0</v>
      </c>
      <c r="AJ81" t="e">
        <f t="shared" si="63"/>
        <v>#N/A</v>
      </c>
      <c r="AK81" t="e">
        <f t="shared" si="64"/>
        <v>#N/A</v>
      </c>
      <c r="AL81" t="e">
        <f t="shared" si="65"/>
        <v>#N/A</v>
      </c>
      <c r="AM81" t="e">
        <f t="shared" si="66"/>
        <v>#N/A</v>
      </c>
      <c r="AN81" t="e">
        <f t="shared" si="67"/>
        <v>#N/A</v>
      </c>
      <c r="AO81" t="e">
        <f t="shared" si="68"/>
        <v>#N/A</v>
      </c>
    </row>
    <row r="82" spans="1:41" x14ac:dyDescent="0.25">
      <c r="A82" s="7">
        <v>73</v>
      </c>
      <c r="B82" s="1"/>
      <c r="C82" s="1"/>
      <c r="D82" s="1"/>
      <c r="E82" s="1"/>
      <c r="F82" s="1"/>
      <c r="G82" s="8"/>
      <c r="S82" s="2">
        <f>S74</f>
        <v>0</v>
      </c>
      <c r="T82" s="12">
        <f>T65*$Y$77</f>
        <v>0</v>
      </c>
      <c r="U82" s="12">
        <f>U65*$Y$77</f>
        <v>0</v>
      </c>
      <c r="V82" s="12">
        <f>V65*$Y$77</f>
        <v>0</v>
      </c>
      <c r="W82" s="12" t="e">
        <f>W65*$Y$77</f>
        <v>#DIV/0!</v>
      </c>
      <c r="AA82">
        <f t="shared" si="56"/>
        <v>0</v>
      </c>
      <c r="AB82">
        <f t="shared" si="57"/>
        <v>0</v>
      </c>
      <c r="AC82">
        <f t="shared" si="58"/>
        <v>0</v>
      </c>
      <c r="AD82">
        <f t="shared" si="59"/>
        <v>0</v>
      </c>
      <c r="AE82">
        <f t="shared" si="60"/>
        <v>0</v>
      </c>
      <c r="AF82">
        <f t="shared" si="61"/>
        <v>0</v>
      </c>
      <c r="AG82">
        <f t="shared" si="62"/>
        <v>0</v>
      </c>
      <c r="AJ82" t="e">
        <f t="shared" si="63"/>
        <v>#N/A</v>
      </c>
      <c r="AK82" t="e">
        <f t="shared" si="64"/>
        <v>#N/A</v>
      </c>
      <c r="AL82" t="e">
        <f t="shared" si="65"/>
        <v>#N/A</v>
      </c>
      <c r="AM82" t="e">
        <f t="shared" si="66"/>
        <v>#N/A</v>
      </c>
      <c r="AN82" t="e">
        <f t="shared" si="67"/>
        <v>#N/A</v>
      </c>
      <c r="AO82" t="e">
        <f t="shared" si="68"/>
        <v>#N/A</v>
      </c>
    </row>
    <row r="83" spans="1:41" x14ac:dyDescent="0.25">
      <c r="A83" s="7">
        <v>74</v>
      </c>
      <c r="B83" s="1"/>
      <c r="C83" s="1"/>
      <c r="D83" s="1"/>
      <c r="E83" s="1"/>
      <c r="F83" s="1"/>
      <c r="G83" s="8"/>
      <c r="S83" s="2">
        <f>S75</f>
        <v>0</v>
      </c>
      <c r="T83" s="12">
        <f>T66*$Y$77</f>
        <v>0</v>
      </c>
      <c r="U83" s="12">
        <f>U66*$Y$77</f>
        <v>0</v>
      </c>
      <c r="V83" s="12">
        <f>V66*$Y$77</f>
        <v>0</v>
      </c>
      <c r="W83" s="12">
        <f>W66*$Y$77</f>
        <v>0</v>
      </c>
      <c r="X83" s="12">
        <f>X66*$Y$77</f>
        <v>0</v>
      </c>
      <c r="AA83">
        <f t="shared" si="56"/>
        <v>0</v>
      </c>
      <c r="AB83">
        <f t="shared" si="57"/>
        <v>0</v>
      </c>
      <c r="AC83">
        <f t="shared" si="58"/>
        <v>0</v>
      </c>
      <c r="AD83">
        <f t="shared" si="59"/>
        <v>0</v>
      </c>
      <c r="AE83">
        <f t="shared" si="60"/>
        <v>0</v>
      </c>
      <c r="AF83">
        <f t="shared" si="61"/>
        <v>0</v>
      </c>
      <c r="AG83">
        <f t="shared" si="62"/>
        <v>0</v>
      </c>
      <c r="AJ83" t="e">
        <f t="shared" si="63"/>
        <v>#N/A</v>
      </c>
      <c r="AK83" t="e">
        <f t="shared" si="64"/>
        <v>#N/A</v>
      </c>
      <c r="AL83" t="e">
        <f t="shared" si="65"/>
        <v>#N/A</v>
      </c>
      <c r="AM83" t="e">
        <f t="shared" si="66"/>
        <v>#N/A</v>
      </c>
      <c r="AN83" t="e">
        <f t="shared" si="67"/>
        <v>#N/A</v>
      </c>
      <c r="AO83" t="e">
        <f t="shared" si="68"/>
        <v>#N/A</v>
      </c>
    </row>
    <row r="84" spans="1:41" x14ac:dyDescent="0.25">
      <c r="A84" s="7">
        <v>75</v>
      </c>
      <c r="B84" s="1"/>
      <c r="C84" s="1"/>
      <c r="D84" s="1"/>
      <c r="E84" s="1"/>
      <c r="F84" s="1"/>
      <c r="G84" s="8"/>
      <c r="AA84">
        <f t="shared" si="56"/>
        <v>0</v>
      </c>
      <c r="AB84">
        <f t="shared" si="57"/>
        <v>0</v>
      </c>
      <c r="AC84">
        <f t="shared" si="58"/>
        <v>0</v>
      </c>
      <c r="AD84">
        <f t="shared" si="59"/>
        <v>0</v>
      </c>
      <c r="AE84">
        <f t="shared" si="60"/>
        <v>0</v>
      </c>
      <c r="AF84">
        <f t="shared" si="61"/>
        <v>0</v>
      </c>
      <c r="AG84">
        <f t="shared" si="62"/>
        <v>0</v>
      </c>
      <c r="AJ84" t="e">
        <f t="shared" si="63"/>
        <v>#N/A</v>
      </c>
      <c r="AK84" t="e">
        <f t="shared" si="64"/>
        <v>#N/A</v>
      </c>
      <c r="AL84" t="e">
        <f t="shared" si="65"/>
        <v>#N/A</v>
      </c>
      <c r="AM84" t="e">
        <f t="shared" si="66"/>
        <v>#N/A</v>
      </c>
      <c r="AN84" t="e">
        <f t="shared" si="67"/>
        <v>#N/A</v>
      </c>
      <c r="AO84" t="e">
        <f t="shared" si="68"/>
        <v>#N/A</v>
      </c>
    </row>
    <row r="85" spans="1:41" x14ac:dyDescent="0.25">
      <c r="A85" s="7">
        <v>76</v>
      </c>
      <c r="B85" s="1"/>
      <c r="C85" s="1"/>
      <c r="D85" s="1"/>
      <c r="E85" s="1"/>
      <c r="F85" s="1"/>
      <c r="G85" s="8"/>
      <c r="AA85">
        <f t="shared" si="56"/>
        <v>0</v>
      </c>
      <c r="AB85">
        <f t="shared" si="57"/>
        <v>0</v>
      </c>
      <c r="AC85">
        <f t="shared" si="58"/>
        <v>0</v>
      </c>
      <c r="AD85">
        <f t="shared" si="59"/>
        <v>0</v>
      </c>
      <c r="AE85">
        <f t="shared" si="60"/>
        <v>0</v>
      </c>
      <c r="AF85">
        <f t="shared" si="61"/>
        <v>0</v>
      </c>
      <c r="AG85">
        <f t="shared" si="62"/>
        <v>0</v>
      </c>
      <c r="AJ85" t="e">
        <f t="shared" si="63"/>
        <v>#N/A</v>
      </c>
      <c r="AK85" t="e">
        <f t="shared" si="64"/>
        <v>#N/A</v>
      </c>
      <c r="AL85" t="e">
        <f t="shared" si="65"/>
        <v>#N/A</v>
      </c>
      <c r="AM85" t="e">
        <f t="shared" si="66"/>
        <v>#N/A</v>
      </c>
      <c r="AN85" t="e">
        <f t="shared" si="67"/>
        <v>#N/A</v>
      </c>
      <c r="AO85" t="e">
        <f t="shared" si="68"/>
        <v>#N/A</v>
      </c>
    </row>
    <row r="86" spans="1:41" x14ac:dyDescent="0.25">
      <c r="A86" s="7">
        <v>77</v>
      </c>
      <c r="B86" s="1"/>
      <c r="C86" s="1"/>
      <c r="D86" s="1"/>
      <c r="E86" s="1"/>
      <c r="F86" s="1"/>
      <c r="G86" s="8"/>
      <c r="AA86">
        <f t="shared" si="56"/>
        <v>0</v>
      </c>
      <c r="AB86">
        <f t="shared" si="57"/>
        <v>0</v>
      </c>
      <c r="AC86">
        <f t="shared" si="58"/>
        <v>0</v>
      </c>
      <c r="AD86">
        <f t="shared" si="59"/>
        <v>0</v>
      </c>
      <c r="AE86">
        <f t="shared" si="60"/>
        <v>0</v>
      </c>
      <c r="AF86">
        <f t="shared" si="61"/>
        <v>0</v>
      </c>
      <c r="AG86">
        <f t="shared" si="62"/>
        <v>0</v>
      </c>
      <c r="AJ86" t="e">
        <f t="shared" si="63"/>
        <v>#N/A</v>
      </c>
      <c r="AK86" t="e">
        <f t="shared" si="64"/>
        <v>#N/A</v>
      </c>
      <c r="AL86" t="e">
        <f t="shared" si="65"/>
        <v>#N/A</v>
      </c>
      <c r="AM86" t="e">
        <f t="shared" si="66"/>
        <v>#N/A</v>
      </c>
      <c r="AN86" t="e">
        <f t="shared" si="67"/>
        <v>#N/A</v>
      </c>
      <c r="AO86" t="e">
        <f t="shared" si="68"/>
        <v>#N/A</v>
      </c>
    </row>
    <row r="87" spans="1:41" x14ac:dyDescent="0.25">
      <c r="A87" s="7">
        <v>78</v>
      </c>
      <c r="B87" s="1"/>
      <c r="C87" s="1"/>
      <c r="D87" s="1"/>
      <c r="E87" s="1"/>
      <c r="F87" s="1"/>
      <c r="G87" s="8"/>
      <c r="AA87">
        <f t="shared" si="56"/>
        <v>0</v>
      </c>
      <c r="AB87">
        <f t="shared" si="57"/>
        <v>0</v>
      </c>
      <c r="AC87">
        <f t="shared" si="58"/>
        <v>0</v>
      </c>
      <c r="AD87">
        <f t="shared" si="59"/>
        <v>0</v>
      </c>
      <c r="AE87">
        <f t="shared" si="60"/>
        <v>0</v>
      </c>
      <c r="AF87">
        <f t="shared" si="61"/>
        <v>0</v>
      </c>
      <c r="AG87">
        <f t="shared" si="62"/>
        <v>0</v>
      </c>
      <c r="AJ87" t="e">
        <f t="shared" si="63"/>
        <v>#N/A</v>
      </c>
      <c r="AK87" t="e">
        <f t="shared" si="64"/>
        <v>#N/A</v>
      </c>
      <c r="AL87" t="e">
        <f t="shared" si="65"/>
        <v>#N/A</v>
      </c>
      <c r="AM87" t="e">
        <f t="shared" si="66"/>
        <v>#N/A</v>
      </c>
      <c r="AN87" t="e">
        <f t="shared" si="67"/>
        <v>#N/A</v>
      </c>
      <c r="AO87" t="e">
        <f t="shared" si="68"/>
        <v>#N/A</v>
      </c>
    </row>
    <row r="88" spans="1:41" x14ac:dyDescent="0.25">
      <c r="A88" s="7">
        <v>79</v>
      </c>
      <c r="B88" s="1"/>
      <c r="C88" s="1"/>
      <c r="D88" s="1"/>
      <c r="E88" s="1"/>
      <c r="F88" s="1"/>
      <c r="G88" s="8"/>
      <c r="AA88">
        <f t="shared" si="56"/>
        <v>0</v>
      </c>
      <c r="AB88">
        <f t="shared" si="57"/>
        <v>0</v>
      </c>
      <c r="AC88">
        <f t="shared" si="58"/>
        <v>0</v>
      </c>
      <c r="AD88">
        <f t="shared" si="59"/>
        <v>0</v>
      </c>
      <c r="AE88">
        <f t="shared" si="60"/>
        <v>0</v>
      </c>
      <c r="AF88">
        <f t="shared" si="61"/>
        <v>0</v>
      </c>
      <c r="AG88">
        <f t="shared" si="62"/>
        <v>0</v>
      </c>
      <c r="AJ88" t="e">
        <f t="shared" si="63"/>
        <v>#N/A</v>
      </c>
      <c r="AK88" t="e">
        <f t="shared" si="64"/>
        <v>#N/A</v>
      </c>
      <c r="AL88" t="e">
        <f t="shared" si="65"/>
        <v>#N/A</v>
      </c>
      <c r="AM88" t="e">
        <f t="shared" si="66"/>
        <v>#N/A</v>
      </c>
      <c r="AN88" t="e">
        <f t="shared" si="67"/>
        <v>#N/A</v>
      </c>
      <c r="AO88" t="e">
        <f t="shared" si="68"/>
        <v>#N/A</v>
      </c>
    </row>
    <row r="89" spans="1:41" x14ac:dyDescent="0.25">
      <c r="A89" s="7">
        <v>80</v>
      </c>
      <c r="B89" s="1"/>
      <c r="C89" s="1"/>
      <c r="D89" s="1"/>
      <c r="E89" s="1"/>
      <c r="F89" s="1"/>
      <c r="G89" s="8"/>
      <c r="AA89">
        <f t="shared" si="56"/>
        <v>0</v>
      </c>
      <c r="AB89">
        <f t="shared" si="57"/>
        <v>0</v>
      </c>
      <c r="AC89">
        <f t="shared" si="58"/>
        <v>0</v>
      </c>
      <c r="AD89">
        <f t="shared" si="59"/>
        <v>0</v>
      </c>
      <c r="AE89">
        <f t="shared" si="60"/>
        <v>0</v>
      </c>
      <c r="AF89">
        <f t="shared" si="61"/>
        <v>0</v>
      </c>
      <c r="AG89">
        <f t="shared" si="62"/>
        <v>0</v>
      </c>
      <c r="AJ89" t="e">
        <f t="shared" si="63"/>
        <v>#N/A</v>
      </c>
      <c r="AK89" t="e">
        <f t="shared" si="64"/>
        <v>#N/A</v>
      </c>
      <c r="AL89" t="e">
        <f t="shared" si="65"/>
        <v>#N/A</v>
      </c>
      <c r="AM89" t="e">
        <f t="shared" si="66"/>
        <v>#N/A</v>
      </c>
      <c r="AN89" t="e">
        <f t="shared" si="67"/>
        <v>#N/A</v>
      </c>
      <c r="AO89" t="e">
        <f t="shared" si="68"/>
        <v>#N/A</v>
      </c>
    </row>
    <row r="90" spans="1:41" x14ac:dyDescent="0.25">
      <c r="A90" s="7">
        <v>81</v>
      </c>
      <c r="B90" s="1"/>
      <c r="C90" s="1"/>
      <c r="D90" s="1"/>
      <c r="E90" s="1"/>
      <c r="F90" s="1"/>
      <c r="G90" s="8"/>
      <c r="AA90">
        <f t="shared" si="56"/>
        <v>0</v>
      </c>
      <c r="AB90">
        <f t="shared" si="57"/>
        <v>0</v>
      </c>
      <c r="AC90">
        <f t="shared" si="58"/>
        <v>0</v>
      </c>
      <c r="AD90">
        <f t="shared" si="59"/>
        <v>0</v>
      </c>
      <c r="AE90">
        <f t="shared" si="60"/>
        <v>0</v>
      </c>
      <c r="AF90">
        <f t="shared" si="61"/>
        <v>0</v>
      </c>
      <c r="AG90">
        <f t="shared" si="62"/>
        <v>0</v>
      </c>
      <c r="AJ90" t="e">
        <f t="shared" si="63"/>
        <v>#N/A</v>
      </c>
      <c r="AK90" t="e">
        <f t="shared" si="64"/>
        <v>#N/A</v>
      </c>
      <c r="AL90" t="e">
        <f t="shared" si="65"/>
        <v>#N/A</v>
      </c>
      <c r="AM90" t="e">
        <f t="shared" si="66"/>
        <v>#N/A</v>
      </c>
      <c r="AN90" t="e">
        <f t="shared" si="67"/>
        <v>#N/A</v>
      </c>
      <c r="AO90" t="e">
        <f t="shared" si="68"/>
        <v>#N/A</v>
      </c>
    </row>
    <row r="91" spans="1:41" x14ac:dyDescent="0.25">
      <c r="A91" s="7">
        <v>82</v>
      </c>
      <c r="B91" s="1"/>
      <c r="C91" s="1"/>
      <c r="D91" s="1"/>
      <c r="E91" s="1"/>
      <c r="F91" s="1"/>
      <c r="G91" s="8"/>
      <c r="AA91">
        <f t="shared" si="56"/>
        <v>0</v>
      </c>
      <c r="AB91">
        <f t="shared" si="57"/>
        <v>0</v>
      </c>
      <c r="AC91">
        <f t="shared" si="58"/>
        <v>0</v>
      </c>
      <c r="AD91">
        <f t="shared" si="59"/>
        <v>0</v>
      </c>
      <c r="AE91">
        <f t="shared" si="60"/>
        <v>0</v>
      </c>
      <c r="AF91">
        <f t="shared" si="61"/>
        <v>0</v>
      </c>
      <c r="AG91">
        <f t="shared" si="62"/>
        <v>0</v>
      </c>
      <c r="AJ91" t="e">
        <f t="shared" si="63"/>
        <v>#N/A</v>
      </c>
      <c r="AK91" t="e">
        <f t="shared" si="64"/>
        <v>#N/A</v>
      </c>
      <c r="AL91" t="e">
        <f t="shared" si="65"/>
        <v>#N/A</v>
      </c>
      <c r="AM91" t="e">
        <f t="shared" si="66"/>
        <v>#N/A</v>
      </c>
      <c r="AN91" t="e">
        <f t="shared" si="67"/>
        <v>#N/A</v>
      </c>
      <c r="AO91" t="e">
        <f t="shared" si="68"/>
        <v>#N/A</v>
      </c>
    </row>
    <row r="92" spans="1:41" x14ac:dyDescent="0.25">
      <c r="A92" s="7">
        <v>83</v>
      </c>
      <c r="B92" s="1"/>
      <c r="C92" s="1"/>
      <c r="D92" s="1"/>
      <c r="E92" s="1"/>
      <c r="F92" s="1"/>
      <c r="G92" s="8"/>
      <c r="AA92">
        <f t="shared" si="56"/>
        <v>0</v>
      </c>
      <c r="AB92">
        <f t="shared" si="57"/>
        <v>0</v>
      </c>
      <c r="AC92">
        <f t="shared" si="58"/>
        <v>0</v>
      </c>
      <c r="AD92">
        <f t="shared" si="59"/>
        <v>0</v>
      </c>
      <c r="AE92">
        <f t="shared" si="60"/>
        <v>0</v>
      </c>
      <c r="AF92">
        <f t="shared" si="61"/>
        <v>0</v>
      </c>
      <c r="AG92">
        <f t="shared" si="62"/>
        <v>0</v>
      </c>
      <c r="AJ92" t="e">
        <f t="shared" si="63"/>
        <v>#N/A</v>
      </c>
      <c r="AK92" t="e">
        <f t="shared" si="64"/>
        <v>#N/A</v>
      </c>
      <c r="AL92" t="e">
        <f t="shared" si="65"/>
        <v>#N/A</v>
      </c>
      <c r="AM92" t="e">
        <f t="shared" si="66"/>
        <v>#N/A</v>
      </c>
      <c r="AN92" t="e">
        <f t="shared" si="67"/>
        <v>#N/A</v>
      </c>
      <c r="AO92" t="e">
        <f t="shared" si="68"/>
        <v>#N/A</v>
      </c>
    </row>
    <row r="93" spans="1:41" x14ac:dyDescent="0.25">
      <c r="A93" s="7">
        <v>84</v>
      </c>
      <c r="B93" s="1"/>
      <c r="C93" s="1"/>
      <c r="D93" s="1"/>
      <c r="E93" s="1"/>
      <c r="F93" s="1"/>
      <c r="G93" s="8"/>
      <c r="AA93">
        <f t="shared" si="56"/>
        <v>0</v>
      </c>
      <c r="AB93">
        <f t="shared" si="57"/>
        <v>0</v>
      </c>
      <c r="AC93">
        <f t="shared" si="58"/>
        <v>0</v>
      </c>
      <c r="AD93">
        <f t="shared" si="59"/>
        <v>0</v>
      </c>
      <c r="AE93">
        <f t="shared" si="60"/>
        <v>0</v>
      </c>
      <c r="AF93">
        <f t="shared" si="61"/>
        <v>0</v>
      </c>
      <c r="AG93">
        <f t="shared" si="62"/>
        <v>0</v>
      </c>
      <c r="AJ93" t="e">
        <f t="shared" si="63"/>
        <v>#N/A</v>
      </c>
      <c r="AK93" t="e">
        <f t="shared" si="64"/>
        <v>#N/A</v>
      </c>
      <c r="AL93" t="e">
        <f t="shared" si="65"/>
        <v>#N/A</v>
      </c>
      <c r="AM93" t="e">
        <f t="shared" si="66"/>
        <v>#N/A</v>
      </c>
      <c r="AN93" t="e">
        <f t="shared" si="67"/>
        <v>#N/A</v>
      </c>
      <c r="AO93" t="e">
        <f t="shared" si="68"/>
        <v>#N/A</v>
      </c>
    </row>
    <row r="94" spans="1:41" x14ac:dyDescent="0.25">
      <c r="A94" s="7">
        <v>85</v>
      </c>
      <c r="B94" s="1"/>
      <c r="C94" s="1"/>
      <c r="D94" s="1"/>
      <c r="E94" s="1"/>
      <c r="F94" s="1"/>
      <c r="G94" s="8"/>
      <c r="AA94">
        <f t="shared" si="56"/>
        <v>0</v>
      </c>
      <c r="AB94">
        <f t="shared" si="57"/>
        <v>0</v>
      </c>
      <c r="AC94">
        <f t="shared" si="58"/>
        <v>0</v>
      </c>
      <c r="AD94">
        <f t="shared" si="59"/>
        <v>0</v>
      </c>
      <c r="AE94">
        <f t="shared" si="60"/>
        <v>0</v>
      </c>
      <c r="AF94">
        <f t="shared" si="61"/>
        <v>0</v>
      </c>
      <c r="AG94">
        <f t="shared" si="62"/>
        <v>0</v>
      </c>
      <c r="AJ94" t="e">
        <f t="shared" si="63"/>
        <v>#N/A</v>
      </c>
      <c r="AK94" t="e">
        <f t="shared" si="64"/>
        <v>#N/A</v>
      </c>
      <c r="AL94" t="e">
        <f t="shared" si="65"/>
        <v>#N/A</v>
      </c>
      <c r="AM94" t="e">
        <f t="shared" si="66"/>
        <v>#N/A</v>
      </c>
      <c r="AN94" t="e">
        <f t="shared" si="67"/>
        <v>#N/A</v>
      </c>
      <c r="AO94" t="e">
        <f t="shared" si="68"/>
        <v>#N/A</v>
      </c>
    </row>
    <row r="95" spans="1:41" x14ac:dyDescent="0.25">
      <c r="A95" s="7">
        <v>86</v>
      </c>
      <c r="B95" s="1"/>
      <c r="C95" s="1"/>
      <c r="D95" s="1"/>
      <c r="E95" s="1"/>
      <c r="F95" s="1"/>
      <c r="G95" s="8"/>
      <c r="AA95">
        <f t="shared" si="56"/>
        <v>0</v>
      </c>
      <c r="AB95">
        <f t="shared" si="57"/>
        <v>0</v>
      </c>
      <c r="AC95">
        <f t="shared" si="58"/>
        <v>0</v>
      </c>
      <c r="AD95">
        <f t="shared" si="59"/>
        <v>0</v>
      </c>
      <c r="AE95">
        <f t="shared" si="60"/>
        <v>0</v>
      </c>
      <c r="AF95">
        <f t="shared" si="61"/>
        <v>0</v>
      </c>
      <c r="AG95">
        <f t="shared" si="62"/>
        <v>0</v>
      </c>
      <c r="AJ95" t="e">
        <f t="shared" si="63"/>
        <v>#N/A</v>
      </c>
      <c r="AK95" t="e">
        <f t="shared" si="64"/>
        <v>#N/A</v>
      </c>
      <c r="AL95" t="e">
        <f t="shared" si="65"/>
        <v>#N/A</v>
      </c>
      <c r="AM95" t="e">
        <f t="shared" si="66"/>
        <v>#N/A</v>
      </c>
      <c r="AN95" t="e">
        <f t="shared" si="67"/>
        <v>#N/A</v>
      </c>
      <c r="AO95" t="e">
        <f t="shared" si="68"/>
        <v>#N/A</v>
      </c>
    </row>
    <row r="96" spans="1:41" x14ac:dyDescent="0.25">
      <c r="A96" s="7">
        <v>87</v>
      </c>
      <c r="B96" s="1"/>
      <c r="C96" s="1"/>
      <c r="D96" s="1"/>
      <c r="E96" s="1"/>
      <c r="F96" s="1"/>
      <c r="G96" s="8"/>
      <c r="AA96">
        <f t="shared" si="56"/>
        <v>0</v>
      </c>
      <c r="AB96">
        <f t="shared" si="57"/>
        <v>0</v>
      </c>
      <c r="AC96">
        <f t="shared" si="58"/>
        <v>0</v>
      </c>
      <c r="AD96">
        <f t="shared" si="59"/>
        <v>0</v>
      </c>
      <c r="AE96">
        <f t="shared" si="60"/>
        <v>0</v>
      </c>
      <c r="AF96">
        <f t="shared" si="61"/>
        <v>0</v>
      </c>
      <c r="AG96">
        <f t="shared" si="62"/>
        <v>0</v>
      </c>
      <c r="AJ96" t="e">
        <f t="shared" si="63"/>
        <v>#N/A</v>
      </c>
      <c r="AK96" t="e">
        <f t="shared" si="64"/>
        <v>#N/A</v>
      </c>
      <c r="AL96" t="e">
        <f t="shared" si="65"/>
        <v>#N/A</v>
      </c>
      <c r="AM96" t="e">
        <f t="shared" si="66"/>
        <v>#N/A</v>
      </c>
      <c r="AN96" t="e">
        <f t="shared" si="67"/>
        <v>#N/A</v>
      </c>
      <c r="AO96" t="e">
        <f t="shared" si="68"/>
        <v>#N/A</v>
      </c>
    </row>
    <row r="97" spans="1:41" x14ac:dyDescent="0.25">
      <c r="A97" s="7">
        <v>88</v>
      </c>
      <c r="B97" s="1"/>
      <c r="C97" s="1"/>
      <c r="D97" s="1"/>
      <c r="E97" s="1"/>
      <c r="F97" s="1"/>
      <c r="G97" s="8"/>
      <c r="AA97">
        <f t="shared" si="56"/>
        <v>0</v>
      </c>
      <c r="AB97">
        <f t="shared" si="57"/>
        <v>0</v>
      </c>
      <c r="AC97">
        <f t="shared" si="58"/>
        <v>0</v>
      </c>
      <c r="AD97">
        <f t="shared" si="59"/>
        <v>0</v>
      </c>
      <c r="AE97">
        <f t="shared" si="60"/>
        <v>0</v>
      </c>
      <c r="AF97">
        <f t="shared" si="61"/>
        <v>0</v>
      </c>
      <c r="AG97">
        <f t="shared" si="62"/>
        <v>0</v>
      </c>
      <c r="AJ97" t="e">
        <f t="shared" si="63"/>
        <v>#N/A</v>
      </c>
      <c r="AK97" t="e">
        <f t="shared" si="64"/>
        <v>#N/A</v>
      </c>
      <c r="AL97" t="e">
        <f t="shared" si="65"/>
        <v>#N/A</v>
      </c>
      <c r="AM97" t="e">
        <f t="shared" si="66"/>
        <v>#N/A</v>
      </c>
      <c r="AN97" t="e">
        <f t="shared" si="67"/>
        <v>#N/A</v>
      </c>
      <c r="AO97" t="e">
        <f t="shared" si="68"/>
        <v>#N/A</v>
      </c>
    </row>
    <row r="98" spans="1:41" x14ac:dyDescent="0.25">
      <c r="A98" s="7">
        <v>89</v>
      </c>
      <c r="B98" s="1"/>
      <c r="C98" s="1"/>
      <c r="D98" s="1"/>
      <c r="E98" s="1"/>
      <c r="F98" s="1"/>
      <c r="G98" s="8"/>
      <c r="AA98">
        <f t="shared" si="56"/>
        <v>0</v>
      </c>
      <c r="AB98">
        <f t="shared" si="57"/>
        <v>0</v>
      </c>
      <c r="AC98">
        <f t="shared" si="58"/>
        <v>0</v>
      </c>
      <c r="AD98">
        <f t="shared" si="59"/>
        <v>0</v>
      </c>
      <c r="AE98">
        <f t="shared" si="60"/>
        <v>0</v>
      </c>
      <c r="AF98">
        <f t="shared" si="61"/>
        <v>0</v>
      </c>
      <c r="AG98">
        <f t="shared" si="62"/>
        <v>0</v>
      </c>
      <c r="AJ98" t="e">
        <f t="shared" si="63"/>
        <v>#N/A</v>
      </c>
      <c r="AK98" t="e">
        <f t="shared" si="64"/>
        <v>#N/A</v>
      </c>
      <c r="AL98" t="e">
        <f t="shared" si="65"/>
        <v>#N/A</v>
      </c>
      <c r="AM98" t="e">
        <f t="shared" si="66"/>
        <v>#N/A</v>
      </c>
      <c r="AN98" t="e">
        <f t="shared" si="67"/>
        <v>#N/A</v>
      </c>
      <c r="AO98" t="e">
        <f t="shared" si="68"/>
        <v>#N/A</v>
      </c>
    </row>
    <row r="99" spans="1:41" x14ac:dyDescent="0.25">
      <c r="A99" s="7">
        <v>90</v>
      </c>
      <c r="B99" s="1"/>
      <c r="C99" s="1"/>
      <c r="D99" s="1"/>
      <c r="E99" s="1"/>
      <c r="F99" s="1"/>
      <c r="G99" s="8"/>
      <c r="AA99">
        <f t="shared" si="56"/>
        <v>0</v>
      </c>
      <c r="AB99">
        <f t="shared" si="57"/>
        <v>0</v>
      </c>
      <c r="AC99">
        <f t="shared" si="58"/>
        <v>0</v>
      </c>
      <c r="AD99">
        <f t="shared" si="59"/>
        <v>0</v>
      </c>
      <c r="AE99">
        <f t="shared" si="60"/>
        <v>0</v>
      </c>
      <c r="AF99">
        <f t="shared" si="61"/>
        <v>0</v>
      </c>
      <c r="AG99">
        <f t="shared" si="62"/>
        <v>0</v>
      </c>
      <c r="AJ99" t="e">
        <f t="shared" si="63"/>
        <v>#N/A</v>
      </c>
      <c r="AK99" t="e">
        <f t="shared" si="64"/>
        <v>#N/A</v>
      </c>
      <c r="AL99" t="e">
        <f t="shared" si="65"/>
        <v>#N/A</v>
      </c>
      <c r="AM99" t="e">
        <f t="shared" si="66"/>
        <v>#N/A</v>
      </c>
      <c r="AN99" t="e">
        <f t="shared" si="67"/>
        <v>#N/A</v>
      </c>
      <c r="AO99" t="e">
        <f t="shared" si="68"/>
        <v>#N/A</v>
      </c>
    </row>
    <row r="100" spans="1:41" x14ac:dyDescent="0.25">
      <c r="A100" s="7">
        <v>91</v>
      </c>
      <c r="B100" s="1"/>
      <c r="C100" s="1"/>
      <c r="D100" s="1"/>
      <c r="E100" s="1"/>
      <c r="F100" s="1"/>
      <c r="G100" s="8"/>
      <c r="AA100">
        <f t="shared" si="56"/>
        <v>0</v>
      </c>
      <c r="AB100">
        <f t="shared" si="57"/>
        <v>0</v>
      </c>
      <c r="AC100">
        <f t="shared" si="58"/>
        <v>0</v>
      </c>
      <c r="AD100">
        <f t="shared" si="59"/>
        <v>0</v>
      </c>
      <c r="AE100">
        <f t="shared" si="60"/>
        <v>0</v>
      </c>
      <c r="AF100">
        <f t="shared" si="61"/>
        <v>0</v>
      </c>
      <c r="AG100">
        <f t="shared" si="62"/>
        <v>0</v>
      </c>
      <c r="AJ100" t="e">
        <f t="shared" si="63"/>
        <v>#N/A</v>
      </c>
      <c r="AK100" t="e">
        <f t="shared" si="64"/>
        <v>#N/A</v>
      </c>
      <c r="AL100" t="e">
        <f t="shared" si="65"/>
        <v>#N/A</v>
      </c>
      <c r="AM100" t="e">
        <f t="shared" si="66"/>
        <v>#N/A</v>
      </c>
      <c r="AN100" t="e">
        <f t="shared" si="67"/>
        <v>#N/A</v>
      </c>
      <c r="AO100" t="e">
        <f t="shared" si="68"/>
        <v>#N/A</v>
      </c>
    </row>
    <row r="101" spans="1:41" x14ac:dyDescent="0.25">
      <c r="A101" s="7">
        <v>92</v>
      </c>
      <c r="B101" s="1"/>
      <c r="C101" s="1"/>
      <c r="D101" s="1"/>
      <c r="E101" s="1"/>
      <c r="F101" s="1"/>
      <c r="G101" s="8"/>
      <c r="AA101">
        <f t="shared" si="56"/>
        <v>0</v>
      </c>
      <c r="AB101">
        <f t="shared" si="57"/>
        <v>0</v>
      </c>
      <c r="AC101">
        <f t="shared" si="58"/>
        <v>0</v>
      </c>
      <c r="AD101">
        <f t="shared" si="59"/>
        <v>0</v>
      </c>
      <c r="AE101">
        <f t="shared" si="60"/>
        <v>0</v>
      </c>
      <c r="AF101">
        <f t="shared" si="61"/>
        <v>0</v>
      </c>
      <c r="AG101">
        <f t="shared" si="62"/>
        <v>0</v>
      </c>
      <c r="AJ101" t="e">
        <f t="shared" si="63"/>
        <v>#N/A</v>
      </c>
      <c r="AK101" t="e">
        <f t="shared" si="64"/>
        <v>#N/A</v>
      </c>
      <c r="AL101" t="e">
        <f t="shared" si="65"/>
        <v>#N/A</v>
      </c>
      <c r="AM101" t="e">
        <f t="shared" si="66"/>
        <v>#N/A</v>
      </c>
      <c r="AN101" t="e">
        <f t="shared" si="67"/>
        <v>#N/A</v>
      </c>
      <c r="AO101" t="e">
        <f t="shared" si="68"/>
        <v>#N/A</v>
      </c>
    </row>
    <row r="102" spans="1:41" x14ac:dyDescent="0.25">
      <c r="A102" s="7">
        <v>93</v>
      </c>
      <c r="B102" s="1"/>
      <c r="C102" s="1"/>
      <c r="D102" s="1"/>
      <c r="E102" s="1"/>
      <c r="F102" s="1"/>
      <c r="G102" s="8"/>
      <c r="AA102">
        <f t="shared" si="56"/>
        <v>0</v>
      </c>
      <c r="AB102">
        <f t="shared" si="57"/>
        <v>0</v>
      </c>
      <c r="AC102">
        <f t="shared" si="58"/>
        <v>0</v>
      </c>
      <c r="AD102">
        <f t="shared" si="59"/>
        <v>0</v>
      </c>
      <c r="AE102">
        <f t="shared" si="60"/>
        <v>0</v>
      </c>
      <c r="AF102">
        <f t="shared" si="61"/>
        <v>0</v>
      </c>
      <c r="AG102">
        <f t="shared" si="62"/>
        <v>0</v>
      </c>
      <c r="AJ102" t="e">
        <f t="shared" si="63"/>
        <v>#N/A</v>
      </c>
      <c r="AK102" t="e">
        <f t="shared" si="64"/>
        <v>#N/A</v>
      </c>
      <c r="AL102" t="e">
        <f t="shared" si="65"/>
        <v>#N/A</v>
      </c>
      <c r="AM102" t="e">
        <f t="shared" si="66"/>
        <v>#N/A</v>
      </c>
      <c r="AN102" t="e">
        <f t="shared" si="67"/>
        <v>#N/A</v>
      </c>
      <c r="AO102" t="e">
        <f t="shared" si="68"/>
        <v>#N/A</v>
      </c>
    </row>
    <row r="103" spans="1:41" x14ac:dyDescent="0.25">
      <c r="A103" s="7">
        <v>94</v>
      </c>
      <c r="B103" s="1"/>
      <c r="C103" s="1"/>
      <c r="D103" s="1"/>
      <c r="E103" s="1"/>
      <c r="F103" s="1"/>
      <c r="G103" s="8"/>
      <c r="AA103">
        <f t="shared" si="56"/>
        <v>0</v>
      </c>
      <c r="AB103">
        <f t="shared" si="57"/>
        <v>0</v>
      </c>
      <c r="AC103">
        <f t="shared" si="58"/>
        <v>0</v>
      </c>
      <c r="AD103">
        <f t="shared" si="59"/>
        <v>0</v>
      </c>
      <c r="AE103">
        <f t="shared" si="60"/>
        <v>0</v>
      </c>
      <c r="AF103">
        <f t="shared" si="61"/>
        <v>0</v>
      </c>
      <c r="AG103">
        <f t="shared" si="62"/>
        <v>0</v>
      </c>
      <c r="AJ103" t="e">
        <f t="shared" si="63"/>
        <v>#N/A</v>
      </c>
      <c r="AK103" t="e">
        <f t="shared" si="64"/>
        <v>#N/A</v>
      </c>
      <c r="AL103" t="e">
        <f t="shared" si="65"/>
        <v>#N/A</v>
      </c>
      <c r="AM103" t="e">
        <f t="shared" si="66"/>
        <v>#N/A</v>
      </c>
      <c r="AN103" t="e">
        <f t="shared" si="67"/>
        <v>#N/A</v>
      </c>
      <c r="AO103" t="e">
        <f t="shared" si="68"/>
        <v>#N/A</v>
      </c>
    </row>
    <row r="104" spans="1:41" x14ac:dyDescent="0.25">
      <c r="A104" s="7">
        <v>95</v>
      </c>
      <c r="B104" s="1"/>
      <c r="C104" s="1"/>
      <c r="D104" s="1"/>
      <c r="E104" s="1"/>
      <c r="F104" s="1"/>
      <c r="G104" s="8"/>
      <c r="AA104">
        <f t="shared" si="56"/>
        <v>0</v>
      </c>
      <c r="AB104">
        <f t="shared" si="57"/>
        <v>0</v>
      </c>
      <c r="AC104">
        <f t="shared" si="58"/>
        <v>0</v>
      </c>
      <c r="AD104">
        <f t="shared" si="59"/>
        <v>0</v>
      </c>
      <c r="AE104">
        <f t="shared" si="60"/>
        <v>0</v>
      </c>
      <c r="AF104">
        <f t="shared" si="61"/>
        <v>0</v>
      </c>
      <c r="AG104">
        <f t="shared" si="62"/>
        <v>0</v>
      </c>
      <c r="AJ104" t="e">
        <f t="shared" si="63"/>
        <v>#N/A</v>
      </c>
      <c r="AK104" t="e">
        <f t="shared" si="64"/>
        <v>#N/A</v>
      </c>
      <c r="AL104" t="e">
        <f t="shared" si="65"/>
        <v>#N/A</v>
      </c>
      <c r="AM104" t="e">
        <f t="shared" si="66"/>
        <v>#N/A</v>
      </c>
      <c r="AN104" t="e">
        <f t="shared" si="67"/>
        <v>#N/A</v>
      </c>
      <c r="AO104" t="e">
        <f t="shared" si="68"/>
        <v>#N/A</v>
      </c>
    </row>
    <row r="105" spans="1:41" x14ac:dyDescent="0.25">
      <c r="A105" s="7">
        <v>96</v>
      </c>
      <c r="B105" s="1"/>
      <c r="C105" s="1"/>
      <c r="D105" s="1"/>
      <c r="E105" s="1"/>
      <c r="F105" s="1"/>
      <c r="G105" s="8"/>
      <c r="AA105">
        <f t="shared" si="56"/>
        <v>0</v>
      </c>
      <c r="AB105">
        <f t="shared" si="57"/>
        <v>0</v>
      </c>
      <c r="AC105">
        <f t="shared" si="58"/>
        <v>0</v>
      </c>
      <c r="AD105">
        <f t="shared" si="59"/>
        <v>0</v>
      </c>
      <c r="AE105">
        <f t="shared" si="60"/>
        <v>0</v>
      </c>
      <c r="AF105">
        <f t="shared" si="61"/>
        <v>0</v>
      </c>
      <c r="AG105">
        <f t="shared" si="62"/>
        <v>0</v>
      </c>
      <c r="AJ105" t="e">
        <f t="shared" si="63"/>
        <v>#N/A</v>
      </c>
      <c r="AK105" t="e">
        <f t="shared" si="64"/>
        <v>#N/A</v>
      </c>
      <c r="AL105" t="e">
        <f t="shared" si="65"/>
        <v>#N/A</v>
      </c>
      <c r="AM105" t="e">
        <f t="shared" si="66"/>
        <v>#N/A</v>
      </c>
      <c r="AN105" t="e">
        <f t="shared" si="67"/>
        <v>#N/A</v>
      </c>
      <c r="AO105" t="e">
        <f t="shared" si="68"/>
        <v>#N/A</v>
      </c>
    </row>
    <row r="106" spans="1:41" x14ac:dyDescent="0.25">
      <c r="A106" s="7">
        <v>97</v>
      </c>
      <c r="B106" s="1"/>
      <c r="C106" s="1"/>
      <c r="D106" s="1"/>
      <c r="E106" s="1"/>
      <c r="F106" s="1"/>
      <c r="G106" s="8"/>
      <c r="AA106">
        <f t="shared" si="56"/>
        <v>0</v>
      </c>
      <c r="AB106">
        <f t="shared" si="57"/>
        <v>0</v>
      </c>
      <c r="AC106">
        <f t="shared" si="58"/>
        <v>0</v>
      </c>
      <c r="AD106">
        <f t="shared" si="59"/>
        <v>0</v>
      </c>
      <c r="AE106">
        <f t="shared" si="60"/>
        <v>0</v>
      </c>
      <c r="AF106">
        <f t="shared" si="61"/>
        <v>0</v>
      </c>
      <c r="AG106">
        <f t="shared" si="62"/>
        <v>0</v>
      </c>
      <c r="AJ106" t="e">
        <f t="shared" si="63"/>
        <v>#N/A</v>
      </c>
      <c r="AK106" t="e">
        <f t="shared" si="64"/>
        <v>#N/A</v>
      </c>
      <c r="AL106" t="e">
        <f t="shared" si="65"/>
        <v>#N/A</v>
      </c>
      <c r="AM106" t="e">
        <f t="shared" si="66"/>
        <v>#N/A</v>
      </c>
      <c r="AN106" t="e">
        <f t="shared" si="67"/>
        <v>#N/A</v>
      </c>
      <c r="AO106" t="e">
        <f t="shared" si="68"/>
        <v>#N/A</v>
      </c>
    </row>
    <row r="107" spans="1:41" x14ac:dyDescent="0.25">
      <c r="A107" s="7">
        <v>98</v>
      </c>
      <c r="B107" s="1"/>
      <c r="C107" s="1"/>
      <c r="D107" s="1"/>
      <c r="E107" s="1"/>
      <c r="F107" s="1"/>
      <c r="G107" s="8"/>
      <c r="AA107">
        <f t="shared" si="56"/>
        <v>0</v>
      </c>
      <c r="AB107">
        <f t="shared" si="57"/>
        <v>0</v>
      </c>
      <c r="AC107">
        <f t="shared" si="58"/>
        <v>0</v>
      </c>
      <c r="AD107">
        <f t="shared" si="59"/>
        <v>0</v>
      </c>
      <c r="AE107">
        <f t="shared" si="60"/>
        <v>0</v>
      </c>
      <c r="AF107">
        <f t="shared" si="61"/>
        <v>0</v>
      </c>
      <c r="AG107">
        <f t="shared" si="62"/>
        <v>0</v>
      </c>
      <c r="AJ107" t="e">
        <f t="shared" si="63"/>
        <v>#N/A</v>
      </c>
      <c r="AK107" t="e">
        <f t="shared" si="64"/>
        <v>#N/A</v>
      </c>
      <c r="AL107" t="e">
        <f t="shared" si="65"/>
        <v>#N/A</v>
      </c>
      <c r="AM107" t="e">
        <f t="shared" si="66"/>
        <v>#N/A</v>
      </c>
      <c r="AN107" t="e">
        <f t="shared" si="67"/>
        <v>#N/A</v>
      </c>
      <c r="AO107" t="e">
        <f t="shared" si="68"/>
        <v>#N/A</v>
      </c>
    </row>
    <row r="108" spans="1:41" x14ac:dyDescent="0.25">
      <c r="A108" s="7">
        <v>99</v>
      </c>
      <c r="B108" s="1"/>
      <c r="C108" s="1"/>
      <c r="D108" s="1"/>
      <c r="E108" s="1"/>
      <c r="F108" s="1"/>
      <c r="G108" s="8"/>
      <c r="AA108">
        <f t="shared" si="56"/>
        <v>0</v>
      </c>
      <c r="AB108">
        <f t="shared" si="57"/>
        <v>0</v>
      </c>
      <c r="AC108">
        <f t="shared" si="58"/>
        <v>0</v>
      </c>
      <c r="AD108">
        <f t="shared" si="59"/>
        <v>0</v>
      </c>
      <c r="AE108">
        <f t="shared" si="60"/>
        <v>0</v>
      </c>
      <c r="AF108">
        <f t="shared" si="61"/>
        <v>0</v>
      </c>
      <c r="AG108">
        <f t="shared" si="62"/>
        <v>0</v>
      </c>
      <c r="AJ108" t="e">
        <f t="shared" si="63"/>
        <v>#N/A</v>
      </c>
      <c r="AK108" t="e">
        <f t="shared" si="64"/>
        <v>#N/A</v>
      </c>
      <c r="AL108" t="e">
        <f t="shared" si="65"/>
        <v>#N/A</v>
      </c>
      <c r="AM108" t="e">
        <f t="shared" si="66"/>
        <v>#N/A</v>
      </c>
      <c r="AN108" t="e">
        <f t="shared" si="67"/>
        <v>#N/A</v>
      </c>
      <c r="AO108" t="e">
        <f t="shared" si="68"/>
        <v>#N/A</v>
      </c>
    </row>
    <row r="109" spans="1:41" ht="15.75" thickBot="1" x14ac:dyDescent="0.3">
      <c r="A109" s="9">
        <v>100</v>
      </c>
      <c r="B109" s="10"/>
      <c r="C109" s="10"/>
      <c r="D109" s="10"/>
      <c r="E109" s="10"/>
      <c r="F109" s="10"/>
      <c r="G109" s="11"/>
      <c r="AA109">
        <f t="shared" si="56"/>
        <v>0</v>
      </c>
      <c r="AB109">
        <f t="shared" si="57"/>
        <v>0</v>
      </c>
      <c r="AC109">
        <f t="shared" si="58"/>
        <v>0</v>
      </c>
      <c r="AD109">
        <f t="shared" si="59"/>
        <v>0</v>
      </c>
      <c r="AE109">
        <f t="shared" si="60"/>
        <v>0</v>
      </c>
      <c r="AF109">
        <f t="shared" si="61"/>
        <v>0</v>
      </c>
      <c r="AG109">
        <f t="shared" si="62"/>
        <v>0</v>
      </c>
      <c r="AJ109" t="e">
        <f t="shared" si="63"/>
        <v>#N/A</v>
      </c>
      <c r="AK109" t="e">
        <f t="shared" si="64"/>
        <v>#N/A</v>
      </c>
      <c r="AL109" t="e">
        <f t="shared" si="65"/>
        <v>#N/A</v>
      </c>
      <c r="AM109" t="e">
        <f t="shared" si="66"/>
        <v>#N/A</v>
      </c>
      <c r="AN109" t="e">
        <f t="shared" si="67"/>
        <v>#N/A</v>
      </c>
      <c r="AO109" t="e">
        <f t="shared" si="68"/>
        <v>#N/A</v>
      </c>
    </row>
  </sheetData>
  <mergeCells count="1">
    <mergeCell ref="B3:G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109"/>
  <sheetViews>
    <sheetView topLeftCell="A19" workbookViewId="0">
      <selection activeCell="E42" sqref="E42"/>
    </sheetView>
  </sheetViews>
  <sheetFormatPr defaultRowHeight="15" x14ac:dyDescent="0.25"/>
  <cols>
    <col min="9" max="9" width="16.7109375" customWidth="1"/>
    <col min="19" max="19" width="15.5703125" customWidth="1"/>
    <col min="20" max="20" width="10.28515625" customWidth="1"/>
  </cols>
  <sheetData>
    <row r="1" spans="1:41" x14ac:dyDescent="0.25">
      <c r="A1" t="s">
        <v>26</v>
      </c>
    </row>
    <row r="3" spans="1:41" x14ac:dyDescent="0.25">
      <c r="B3" s="24" t="s">
        <v>27</v>
      </c>
      <c r="C3" s="24"/>
      <c r="D3" s="24"/>
      <c r="E3" s="24"/>
      <c r="F3" s="24"/>
      <c r="G3" s="24"/>
    </row>
    <row r="4" spans="1:41" x14ac:dyDescent="0.25">
      <c r="B4" s="24"/>
      <c r="C4" s="24"/>
      <c r="D4" s="24"/>
      <c r="E4" s="24"/>
      <c r="F4" s="24"/>
      <c r="G4" s="24"/>
    </row>
    <row r="5" spans="1:41" x14ac:dyDescent="0.25">
      <c r="B5" s="24"/>
      <c r="C5" s="24"/>
      <c r="D5" s="24"/>
      <c r="E5" s="24"/>
      <c r="F5" s="24"/>
      <c r="G5" s="24"/>
    </row>
    <row r="6" spans="1:41" x14ac:dyDescent="0.25">
      <c r="B6" s="24"/>
      <c r="C6" s="24"/>
      <c r="D6" s="24"/>
      <c r="E6" s="24"/>
      <c r="F6" s="24"/>
      <c r="G6" s="24"/>
    </row>
    <row r="7" spans="1:41" x14ac:dyDescent="0.25">
      <c r="Z7" t="s">
        <v>6</v>
      </c>
      <c r="AA7">
        <f>SUM(AA10:AA109)</f>
        <v>927</v>
      </c>
      <c r="AB7">
        <f t="shared" ref="AB7:AG7" si="0">SUM(AB10:AB109)</f>
        <v>883</v>
      </c>
      <c r="AC7">
        <f t="shared" si="0"/>
        <v>883</v>
      </c>
      <c r="AD7">
        <f t="shared" si="0"/>
        <v>547</v>
      </c>
      <c r="AE7">
        <f t="shared" si="0"/>
        <v>0</v>
      </c>
      <c r="AF7">
        <f t="shared" si="0"/>
        <v>0</v>
      </c>
      <c r="AG7">
        <f t="shared" si="0"/>
        <v>0</v>
      </c>
    </row>
    <row r="8" spans="1:41" ht="15.75" thickBot="1" x14ac:dyDescent="0.3"/>
    <row r="9" spans="1:41" x14ac:dyDescent="0.25">
      <c r="A9" s="4"/>
      <c r="B9" s="5" t="s">
        <v>0</v>
      </c>
      <c r="C9" s="5" t="s">
        <v>1</v>
      </c>
      <c r="D9" s="5" t="s">
        <v>2</v>
      </c>
      <c r="E9" s="5" t="s">
        <v>3</v>
      </c>
      <c r="F9" s="5" t="s">
        <v>4</v>
      </c>
      <c r="G9" s="6" t="s">
        <v>5</v>
      </c>
      <c r="T9" t="str">
        <f t="shared" ref="T9:Y9" si="1">B9</f>
        <v>A</v>
      </c>
      <c r="U9" t="str">
        <f t="shared" si="1"/>
        <v>B</v>
      </c>
      <c r="V9" t="str">
        <f t="shared" si="1"/>
        <v>C</v>
      </c>
      <c r="W9" t="str">
        <f t="shared" si="1"/>
        <v>D</v>
      </c>
      <c r="X9" t="str">
        <f t="shared" si="1"/>
        <v>E</v>
      </c>
      <c r="Y9" t="str">
        <f t="shared" si="1"/>
        <v>F</v>
      </c>
      <c r="AA9" t="str">
        <f t="shared" ref="AA9:AF9" si="2">AJ9</f>
        <v>A</v>
      </c>
      <c r="AB9" t="str">
        <f t="shared" si="2"/>
        <v>B</v>
      </c>
      <c r="AC9" t="str">
        <f t="shared" si="2"/>
        <v>C</v>
      </c>
      <c r="AD9" t="str">
        <f t="shared" si="2"/>
        <v>D</v>
      </c>
      <c r="AE9" t="str">
        <f t="shared" si="2"/>
        <v>E</v>
      </c>
      <c r="AF9" t="str">
        <f t="shared" si="2"/>
        <v>F</v>
      </c>
      <c r="AG9">
        <f t="shared" ref="AG9" si="3">Z9</f>
        <v>0</v>
      </c>
      <c r="AJ9" t="str">
        <f t="shared" ref="AJ9:AO9" si="4">B9</f>
        <v>A</v>
      </c>
      <c r="AK9" t="str">
        <f t="shared" si="4"/>
        <v>B</v>
      </c>
      <c r="AL9" t="str">
        <f t="shared" si="4"/>
        <v>C</v>
      </c>
      <c r="AM9" t="str">
        <f t="shared" si="4"/>
        <v>D</v>
      </c>
      <c r="AN9" t="str">
        <f t="shared" si="4"/>
        <v>E</v>
      </c>
      <c r="AO9" t="str">
        <f t="shared" si="4"/>
        <v>F</v>
      </c>
    </row>
    <row r="10" spans="1:41" x14ac:dyDescent="0.25">
      <c r="A10" s="7">
        <v>1</v>
      </c>
      <c r="B10" s="1">
        <v>0.35</v>
      </c>
      <c r="C10" s="1">
        <v>0.33</v>
      </c>
      <c r="D10" s="15">
        <v>0.4</v>
      </c>
      <c r="E10" s="15">
        <v>0.31</v>
      </c>
      <c r="F10" s="15"/>
      <c r="G10" s="8"/>
      <c r="AA10">
        <f t="shared" ref="AA10:AA41" si="5">IF(B10&gt;0,AJ10,0)</f>
        <v>4</v>
      </c>
      <c r="AB10">
        <f t="shared" ref="AB10:AB41" si="6">IF(C10&gt;0,AK10,0)</f>
        <v>3</v>
      </c>
      <c r="AC10">
        <f t="shared" ref="AC10:AC41" si="7">IF(D10&gt;0,AL10,0)</f>
        <v>6</v>
      </c>
      <c r="AD10">
        <f t="shared" ref="AD10:AD41" si="8">IF(E10&gt;0,AM10,0)</f>
        <v>1</v>
      </c>
      <c r="AE10">
        <f t="shared" ref="AE10:AE41" si="9">IF(F10&gt;0,AN10,0)</f>
        <v>0</v>
      </c>
      <c r="AF10">
        <f t="shared" ref="AF10:AF41" si="10">IF(G10&gt;0,AO10,0)</f>
        <v>0</v>
      </c>
      <c r="AG10">
        <f t="shared" ref="AG10" si="11">IF(H10&gt;0,Z10,0)</f>
        <v>0</v>
      </c>
      <c r="AJ10">
        <f t="shared" ref="AJ10:AJ41" si="12">_xlfn.RANK.AVG(B10,$B$10:$G$109,1)</f>
        <v>4</v>
      </c>
      <c r="AK10">
        <f t="shared" ref="AK10:AK41" si="13">_xlfn.RANK.AVG(C10,$B$10:$G$109,1)</f>
        <v>3</v>
      </c>
      <c r="AL10">
        <f t="shared" ref="AL10:AL41" si="14">_xlfn.RANK.AVG(D10,$B$10:$G$109,1)</f>
        <v>6</v>
      </c>
      <c r="AM10">
        <f t="shared" ref="AM10:AM41" si="15">_xlfn.RANK.AVG(E10,$B$10:$G$109,1)</f>
        <v>1</v>
      </c>
      <c r="AN10" t="e">
        <f t="shared" ref="AN10:AN41" si="16">_xlfn.RANK.AVG(F10,$B$10:$G$109,1)</f>
        <v>#N/A</v>
      </c>
      <c r="AO10" t="e">
        <f t="shared" ref="AO10:AO41" si="17">_xlfn.RANK.AVG(G10,$B$10:$G$109,1)</f>
        <v>#N/A</v>
      </c>
    </row>
    <row r="11" spans="1:41" x14ac:dyDescent="0.25">
      <c r="A11" s="7">
        <v>2</v>
      </c>
      <c r="B11" s="1">
        <v>0.57999999999999996</v>
      </c>
      <c r="C11" s="1">
        <v>0.36</v>
      </c>
      <c r="D11" s="15">
        <v>0.6</v>
      </c>
      <c r="E11" s="15">
        <v>0.32</v>
      </c>
      <c r="F11" s="15"/>
      <c r="G11" s="8"/>
      <c r="I11" t="s">
        <v>49</v>
      </c>
      <c r="S11" t="s">
        <v>7</v>
      </c>
      <c r="T11">
        <f t="shared" ref="T11:Y11" si="18">COUNT(B10:B109)</f>
        <v>20</v>
      </c>
      <c r="U11">
        <f t="shared" si="18"/>
        <v>20</v>
      </c>
      <c r="V11">
        <f t="shared" si="18"/>
        <v>20</v>
      </c>
      <c r="W11">
        <f t="shared" si="18"/>
        <v>20</v>
      </c>
      <c r="X11">
        <f t="shared" si="18"/>
        <v>0</v>
      </c>
      <c r="Y11">
        <f t="shared" si="18"/>
        <v>0</v>
      </c>
      <c r="AA11">
        <f t="shared" si="5"/>
        <v>9</v>
      </c>
      <c r="AB11">
        <f t="shared" si="6"/>
        <v>5</v>
      </c>
      <c r="AC11">
        <f t="shared" si="7"/>
        <v>10</v>
      </c>
      <c r="AD11">
        <f t="shared" si="8"/>
        <v>2</v>
      </c>
      <c r="AE11">
        <f t="shared" si="9"/>
        <v>0</v>
      </c>
      <c r="AF11">
        <f t="shared" si="10"/>
        <v>0</v>
      </c>
      <c r="AG11">
        <f t="shared" ref="AG11:AG74" si="19">IF(H11&gt;0,Z11,0)</f>
        <v>0</v>
      </c>
      <c r="AJ11">
        <f t="shared" si="12"/>
        <v>9</v>
      </c>
      <c r="AK11">
        <f t="shared" si="13"/>
        <v>5</v>
      </c>
      <c r="AL11">
        <f t="shared" si="14"/>
        <v>10</v>
      </c>
      <c r="AM11">
        <f t="shared" si="15"/>
        <v>2</v>
      </c>
      <c r="AN11" t="e">
        <f t="shared" si="16"/>
        <v>#N/A</v>
      </c>
      <c r="AO11" t="e">
        <f t="shared" si="17"/>
        <v>#N/A</v>
      </c>
    </row>
    <row r="12" spans="1:41" x14ac:dyDescent="0.25">
      <c r="A12" s="7">
        <v>3</v>
      </c>
      <c r="B12" s="1">
        <v>0.88</v>
      </c>
      <c r="C12" s="1">
        <v>0.63</v>
      </c>
      <c r="D12" s="15">
        <v>0.96</v>
      </c>
      <c r="E12" s="15">
        <v>0.56000000000000005</v>
      </c>
      <c r="F12" s="15"/>
      <c r="G12" s="8"/>
      <c r="S12" t="s">
        <v>8</v>
      </c>
      <c r="T12">
        <f>AA7</f>
        <v>927</v>
      </c>
      <c r="U12">
        <f t="shared" ref="U12:Y12" si="20">AB7</f>
        <v>883</v>
      </c>
      <c r="V12">
        <f t="shared" si="20"/>
        <v>883</v>
      </c>
      <c r="W12">
        <f t="shared" si="20"/>
        <v>547</v>
      </c>
      <c r="X12">
        <f t="shared" si="20"/>
        <v>0</v>
      </c>
      <c r="Y12">
        <f t="shared" si="20"/>
        <v>0</v>
      </c>
      <c r="AA12">
        <f t="shared" si="5"/>
        <v>17</v>
      </c>
      <c r="AB12">
        <f t="shared" si="6"/>
        <v>11</v>
      </c>
      <c r="AC12">
        <f t="shared" si="7"/>
        <v>19</v>
      </c>
      <c r="AD12">
        <f t="shared" si="8"/>
        <v>7</v>
      </c>
      <c r="AE12">
        <f t="shared" si="9"/>
        <v>0</v>
      </c>
      <c r="AF12">
        <f t="shared" si="10"/>
        <v>0</v>
      </c>
      <c r="AG12">
        <f t="shared" si="19"/>
        <v>0</v>
      </c>
      <c r="AJ12">
        <f t="shared" si="12"/>
        <v>17</v>
      </c>
      <c r="AK12">
        <f t="shared" si="13"/>
        <v>11</v>
      </c>
      <c r="AL12">
        <f t="shared" si="14"/>
        <v>19</v>
      </c>
      <c r="AM12">
        <f t="shared" si="15"/>
        <v>7</v>
      </c>
      <c r="AN12" t="e">
        <f t="shared" si="16"/>
        <v>#N/A</v>
      </c>
      <c r="AO12" t="e">
        <f t="shared" si="17"/>
        <v>#N/A</v>
      </c>
    </row>
    <row r="13" spans="1:41" x14ac:dyDescent="0.25">
      <c r="A13" s="7">
        <v>4</v>
      </c>
      <c r="B13" s="15">
        <v>0.92</v>
      </c>
      <c r="C13" s="15">
        <v>0.64</v>
      </c>
      <c r="D13" s="15">
        <v>1.2</v>
      </c>
      <c r="E13" s="15">
        <v>0.56999999999999995</v>
      </c>
      <c r="F13" s="15"/>
      <c r="G13" s="8"/>
      <c r="J13" t="str">
        <f>B9</f>
        <v>A</v>
      </c>
      <c r="K13" t="str">
        <f t="shared" ref="K13:O13" si="21">C9</f>
        <v>B</v>
      </c>
      <c r="L13" t="str">
        <f t="shared" si="21"/>
        <v>C</v>
      </c>
      <c r="M13" t="str">
        <f t="shared" si="21"/>
        <v>D</v>
      </c>
      <c r="N13" t="str">
        <f t="shared" si="21"/>
        <v>E</v>
      </c>
      <c r="O13" t="str">
        <f t="shared" si="21"/>
        <v>F</v>
      </c>
      <c r="S13" t="s">
        <v>10</v>
      </c>
      <c r="T13">
        <f>T12/T11</f>
        <v>46.35</v>
      </c>
      <c r="U13">
        <f t="shared" ref="U13:Y13" si="22">U12/U11</f>
        <v>44.15</v>
      </c>
      <c r="V13">
        <f t="shared" si="22"/>
        <v>44.15</v>
      </c>
      <c r="W13">
        <f t="shared" si="22"/>
        <v>27.35</v>
      </c>
      <c r="X13" t="e">
        <f t="shared" si="22"/>
        <v>#DIV/0!</v>
      </c>
      <c r="Y13" t="e">
        <f t="shared" si="22"/>
        <v>#DIV/0!</v>
      </c>
      <c r="AA13">
        <f t="shared" si="5"/>
        <v>18</v>
      </c>
      <c r="AB13">
        <f t="shared" si="6"/>
        <v>12</v>
      </c>
      <c r="AC13">
        <f t="shared" si="7"/>
        <v>21</v>
      </c>
      <c r="AD13">
        <f t="shared" si="8"/>
        <v>8</v>
      </c>
      <c r="AE13">
        <f t="shared" si="9"/>
        <v>0</v>
      </c>
      <c r="AF13">
        <f t="shared" si="10"/>
        <v>0</v>
      </c>
      <c r="AG13">
        <f t="shared" si="19"/>
        <v>0</v>
      </c>
      <c r="AJ13">
        <f t="shared" si="12"/>
        <v>18</v>
      </c>
      <c r="AK13">
        <f t="shared" si="13"/>
        <v>12</v>
      </c>
      <c r="AL13">
        <f t="shared" si="14"/>
        <v>21</v>
      </c>
      <c r="AM13">
        <f t="shared" si="15"/>
        <v>8</v>
      </c>
      <c r="AN13" t="e">
        <f t="shared" si="16"/>
        <v>#N/A</v>
      </c>
      <c r="AO13" t="e">
        <f t="shared" si="17"/>
        <v>#N/A</v>
      </c>
    </row>
    <row r="14" spans="1:41" x14ac:dyDescent="0.25">
      <c r="A14" s="7">
        <v>5</v>
      </c>
      <c r="B14" s="15">
        <v>1.22</v>
      </c>
      <c r="C14" s="15">
        <v>0.77</v>
      </c>
      <c r="D14" s="15">
        <v>1.31</v>
      </c>
      <c r="E14" s="15">
        <v>0.71</v>
      </c>
      <c r="F14" s="15"/>
      <c r="G14" s="8"/>
      <c r="I14" t="s">
        <v>18</v>
      </c>
      <c r="J14">
        <f>T11</f>
        <v>20</v>
      </c>
      <c r="K14">
        <f t="shared" ref="K14:O14" si="23">U11</f>
        <v>20</v>
      </c>
      <c r="L14">
        <f t="shared" si="23"/>
        <v>20</v>
      </c>
      <c r="M14">
        <f t="shared" si="23"/>
        <v>20</v>
      </c>
      <c r="N14">
        <f t="shared" si="23"/>
        <v>0</v>
      </c>
      <c r="O14">
        <f t="shared" si="23"/>
        <v>0</v>
      </c>
      <c r="S14" t="s">
        <v>10</v>
      </c>
      <c r="T14">
        <f>IF(T11&gt;0,T13,0)</f>
        <v>46.35</v>
      </c>
      <c r="U14">
        <f t="shared" ref="U14:Y14" si="24">IF(U11&gt;0,U13,0)</f>
        <v>44.15</v>
      </c>
      <c r="V14">
        <f t="shared" si="24"/>
        <v>44.15</v>
      </c>
      <c r="W14">
        <f t="shared" si="24"/>
        <v>27.35</v>
      </c>
      <c r="X14">
        <f t="shared" si="24"/>
        <v>0</v>
      </c>
      <c r="Y14">
        <f t="shared" si="24"/>
        <v>0</v>
      </c>
      <c r="AA14">
        <f t="shared" si="5"/>
        <v>22</v>
      </c>
      <c r="AB14">
        <f t="shared" si="6"/>
        <v>14</v>
      </c>
      <c r="AC14">
        <f t="shared" si="7"/>
        <v>24</v>
      </c>
      <c r="AD14">
        <f t="shared" si="8"/>
        <v>13</v>
      </c>
      <c r="AE14">
        <f t="shared" si="9"/>
        <v>0</v>
      </c>
      <c r="AF14">
        <f t="shared" si="10"/>
        <v>0</v>
      </c>
      <c r="AG14">
        <f t="shared" si="19"/>
        <v>0</v>
      </c>
      <c r="AJ14">
        <f t="shared" si="12"/>
        <v>22</v>
      </c>
      <c r="AK14">
        <f t="shared" si="13"/>
        <v>14</v>
      </c>
      <c r="AL14">
        <f t="shared" si="14"/>
        <v>24</v>
      </c>
      <c r="AM14">
        <f t="shared" si="15"/>
        <v>13</v>
      </c>
      <c r="AN14" t="e">
        <f t="shared" si="16"/>
        <v>#N/A</v>
      </c>
      <c r="AO14" t="e">
        <f t="shared" si="17"/>
        <v>#N/A</v>
      </c>
    </row>
    <row r="15" spans="1:41" x14ac:dyDescent="0.25">
      <c r="A15" s="7">
        <v>6</v>
      </c>
      <c r="B15" s="15">
        <v>1.51</v>
      </c>
      <c r="C15" s="15">
        <v>1.53</v>
      </c>
      <c r="D15" s="15">
        <v>1.35</v>
      </c>
      <c r="E15" s="15">
        <v>0.81</v>
      </c>
      <c r="F15" s="15"/>
      <c r="G15" s="8"/>
      <c r="I15" t="s">
        <v>10</v>
      </c>
      <c r="J15">
        <f>T14</f>
        <v>46.35</v>
      </c>
      <c r="K15">
        <f t="shared" ref="K15:O15" si="25">U14</f>
        <v>44.15</v>
      </c>
      <c r="L15">
        <f t="shared" si="25"/>
        <v>44.15</v>
      </c>
      <c r="M15">
        <f t="shared" si="25"/>
        <v>27.35</v>
      </c>
      <c r="N15">
        <f t="shared" si="25"/>
        <v>0</v>
      </c>
      <c r="O15">
        <f t="shared" si="25"/>
        <v>0</v>
      </c>
      <c r="S15" t="s">
        <v>14</v>
      </c>
      <c r="T15">
        <f t="shared" ref="T15:Y15" si="26">(T12^2)/T11</f>
        <v>42966.45</v>
      </c>
      <c r="U15">
        <f t="shared" si="26"/>
        <v>38984.449999999997</v>
      </c>
      <c r="V15">
        <f t="shared" si="26"/>
        <v>38984.449999999997</v>
      </c>
      <c r="W15">
        <f t="shared" si="26"/>
        <v>14960.45</v>
      </c>
      <c r="X15" t="e">
        <f t="shared" si="26"/>
        <v>#DIV/0!</v>
      </c>
      <c r="Y15" t="e">
        <f t="shared" si="26"/>
        <v>#DIV/0!</v>
      </c>
      <c r="AA15">
        <f t="shared" si="5"/>
        <v>30</v>
      </c>
      <c r="AB15">
        <f t="shared" si="6"/>
        <v>32</v>
      </c>
      <c r="AC15">
        <f t="shared" si="7"/>
        <v>27</v>
      </c>
      <c r="AD15">
        <f t="shared" si="8"/>
        <v>15</v>
      </c>
      <c r="AE15">
        <f t="shared" si="9"/>
        <v>0</v>
      </c>
      <c r="AF15">
        <f t="shared" si="10"/>
        <v>0</v>
      </c>
      <c r="AG15">
        <f t="shared" si="19"/>
        <v>0</v>
      </c>
      <c r="AJ15">
        <f t="shared" si="12"/>
        <v>30</v>
      </c>
      <c r="AK15">
        <f t="shared" si="13"/>
        <v>32</v>
      </c>
      <c r="AL15">
        <f t="shared" si="14"/>
        <v>27</v>
      </c>
      <c r="AM15">
        <f t="shared" si="15"/>
        <v>15</v>
      </c>
      <c r="AN15" t="e">
        <f t="shared" si="16"/>
        <v>#N/A</v>
      </c>
      <c r="AO15" t="e">
        <f t="shared" si="17"/>
        <v>#N/A</v>
      </c>
    </row>
    <row r="16" spans="1:41" x14ac:dyDescent="0.25">
      <c r="A16" s="7">
        <v>7</v>
      </c>
      <c r="B16" s="15">
        <v>1.52</v>
      </c>
      <c r="C16" s="15">
        <v>1.62</v>
      </c>
      <c r="D16" s="15">
        <v>1.68</v>
      </c>
      <c r="E16" s="15">
        <v>0.87</v>
      </c>
      <c r="F16" s="15"/>
      <c r="G16" s="8"/>
      <c r="I16" t="s">
        <v>20</v>
      </c>
      <c r="J16">
        <f>T12</f>
        <v>927</v>
      </c>
      <c r="K16">
        <f t="shared" ref="K16:O16" si="27">U12</f>
        <v>883</v>
      </c>
      <c r="L16">
        <f t="shared" si="27"/>
        <v>883</v>
      </c>
      <c r="M16">
        <f t="shared" si="27"/>
        <v>547</v>
      </c>
      <c r="N16">
        <f t="shared" si="27"/>
        <v>0</v>
      </c>
      <c r="O16">
        <f t="shared" si="27"/>
        <v>0</v>
      </c>
      <c r="S16" t="s">
        <v>15</v>
      </c>
      <c r="T16">
        <f t="shared" ref="T16:Y16" si="28">IF(T11&gt;0,T15,0)</f>
        <v>42966.45</v>
      </c>
      <c r="U16">
        <f t="shared" si="28"/>
        <v>38984.449999999997</v>
      </c>
      <c r="V16">
        <f t="shared" si="28"/>
        <v>38984.449999999997</v>
      </c>
      <c r="W16">
        <f t="shared" si="28"/>
        <v>14960.45</v>
      </c>
      <c r="X16">
        <f t="shared" si="28"/>
        <v>0</v>
      </c>
      <c r="Y16">
        <f t="shared" si="28"/>
        <v>0</v>
      </c>
      <c r="AA16">
        <f t="shared" si="5"/>
        <v>31</v>
      </c>
      <c r="AB16">
        <f t="shared" si="6"/>
        <v>34</v>
      </c>
      <c r="AC16">
        <f t="shared" si="7"/>
        <v>35</v>
      </c>
      <c r="AD16">
        <f t="shared" si="8"/>
        <v>16</v>
      </c>
      <c r="AE16">
        <f t="shared" si="9"/>
        <v>0</v>
      </c>
      <c r="AF16">
        <f t="shared" si="10"/>
        <v>0</v>
      </c>
      <c r="AG16">
        <f t="shared" si="19"/>
        <v>0</v>
      </c>
      <c r="AJ16">
        <f t="shared" si="12"/>
        <v>31</v>
      </c>
      <c r="AK16">
        <f t="shared" si="13"/>
        <v>34</v>
      </c>
      <c r="AL16">
        <f t="shared" si="14"/>
        <v>35</v>
      </c>
      <c r="AM16">
        <f t="shared" si="15"/>
        <v>16</v>
      </c>
      <c r="AN16" t="e">
        <f t="shared" si="16"/>
        <v>#N/A</v>
      </c>
      <c r="AO16" t="e">
        <f t="shared" si="17"/>
        <v>#N/A</v>
      </c>
    </row>
    <row r="17" spans="1:41" x14ac:dyDescent="0.25">
      <c r="A17" s="7">
        <v>8</v>
      </c>
      <c r="B17" s="15">
        <v>1.57</v>
      </c>
      <c r="C17" s="15">
        <v>1.71</v>
      </c>
      <c r="D17" s="15">
        <v>1.83</v>
      </c>
      <c r="E17" s="15">
        <v>1.18</v>
      </c>
      <c r="F17" s="1"/>
      <c r="G17" s="8"/>
      <c r="S17" t="s">
        <v>9</v>
      </c>
      <c r="T17">
        <f>SUM(T11:Y11)</f>
        <v>80</v>
      </c>
      <c r="AA17">
        <f t="shared" si="5"/>
        <v>33</v>
      </c>
      <c r="AB17">
        <f t="shared" si="6"/>
        <v>36</v>
      </c>
      <c r="AC17">
        <f t="shared" si="7"/>
        <v>37</v>
      </c>
      <c r="AD17">
        <f t="shared" si="8"/>
        <v>20</v>
      </c>
      <c r="AE17">
        <f t="shared" si="9"/>
        <v>0</v>
      </c>
      <c r="AF17">
        <f t="shared" si="10"/>
        <v>0</v>
      </c>
      <c r="AG17">
        <f t="shared" si="19"/>
        <v>0</v>
      </c>
      <c r="AJ17">
        <f t="shared" si="12"/>
        <v>33</v>
      </c>
      <c r="AK17">
        <f t="shared" si="13"/>
        <v>36</v>
      </c>
      <c r="AL17">
        <f t="shared" si="14"/>
        <v>37</v>
      </c>
      <c r="AM17">
        <f t="shared" si="15"/>
        <v>20</v>
      </c>
      <c r="AN17" t="e">
        <f t="shared" si="16"/>
        <v>#N/A</v>
      </c>
      <c r="AO17" t="e">
        <f t="shared" si="17"/>
        <v>#N/A</v>
      </c>
    </row>
    <row r="18" spans="1:41" x14ac:dyDescent="0.25">
      <c r="A18" s="7">
        <v>9</v>
      </c>
      <c r="B18" s="15">
        <v>2.4300000000000002</v>
      </c>
      <c r="C18" s="15">
        <v>1.94</v>
      </c>
      <c r="D18" s="15">
        <v>2.1</v>
      </c>
      <c r="E18" s="15">
        <v>1.25</v>
      </c>
      <c r="F18" s="1"/>
      <c r="G18" s="8"/>
      <c r="I18" t="s">
        <v>21</v>
      </c>
      <c r="J18">
        <f>T17</f>
        <v>80</v>
      </c>
      <c r="S18" t="s">
        <v>11</v>
      </c>
      <c r="T18">
        <f>COUNT(B10:G10)</f>
        <v>4</v>
      </c>
      <c r="AA18">
        <f t="shared" si="5"/>
        <v>41</v>
      </c>
      <c r="AB18">
        <f t="shared" si="6"/>
        <v>38</v>
      </c>
      <c r="AC18">
        <f t="shared" si="7"/>
        <v>40</v>
      </c>
      <c r="AD18">
        <f t="shared" si="8"/>
        <v>23</v>
      </c>
      <c r="AE18">
        <f t="shared" si="9"/>
        <v>0</v>
      </c>
      <c r="AF18">
        <f t="shared" si="10"/>
        <v>0</v>
      </c>
      <c r="AG18">
        <f t="shared" si="19"/>
        <v>0</v>
      </c>
      <c r="AJ18">
        <f t="shared" si="12"/>
        <v>41</v>
      </c>
      <c r="AK18">
        <f t="shared" si="13"/>
        <v>38</v>
      </c>
      <c r="AL18">
        <f t="shared" si="14"/>
        <v>40</v>
      </c>
      <c r="AM18">
        <f t="shared" si="15"/>
        <v>23</v>
      </c>
      <c r="AN18" t="e">
        <f t="shared" si="16"/>
        <v>#N/A</v>
      </c>
      <c r="AO18" t="e">
        <f t="shared" si="17"/>
        <v>#N/A</v>
      </c>
    </row>
    <row r="19" spans="1:41" x14ac:dyDescent="0.25">
      <c r="A19" s="7">
        <v>10</v>
      </c>
      <c r="B19" s="15">
        <v>2.79</v>
      </c>
      <c r="C19" s="15">
        <v>2.48</v>
      </c>
      <c r="D19" s="15">
        <v>2.93</v>
      </c>
      <c r="E19" s="15">
        <v>1.33</v>
      </c>
      <c r="F19" s="1"/>
      <c r="G19" s="8"/>
      <c r="I19" t="s">
        <v>22</v>
      </c>
      <c r="J19">
        <f>T18</f>
        <v>4</v>
      </c>
      <c r="AA19">
        <f t="shared" si="5"/>
        <v>46</v>
      </c>
      <c r="AB19">
        <f t="shared" si="6"/>
        <v>42</v>
      </c>
      <c r="AC19">
        <f t="shared" si="7"/>
        <v>48</v>
      </c>
      <c r="AD19">
        <f t="shared" si="8"/>
        <v>25</v>
      </c>
      <c r="AE19">
        <f t="shared" si="9"/>
        <v>0</v>
      </c>
      <c r="AF19">
        <f t="shared" si="10"/>
        <v>0</v>
      </c>
      <c r="AG19">
        <f t="shared" si="19"/>
        <v>0</v>
      </c>
      <c r="AJ19">
        <f t="shared" si="12"/>
        <v>46</v>
      </c>
      <c r="AK19">
        <f t="shared" si="13"/>
        <v>42</v>
      </c>
      <c r="AL19">
        <f t="shared" si="14"/>
        <v>48</v>
      </c>
      <c r="AM19">
        <f t="shared" si="15"/>
        <v>25</v>
      </c>
      <c r="AN19" t="e">
        <f t="shared" si="16"/>
        <v>#N/A</v>
      </c>
      <c r="AO19" t="e">
        <f t="shared" si="17"/>
        <v>#N/A</v>
      </c>
    </row>
    <row r="20" spans="1:41" x14ac:dyDescent="0.25">
      <c r="A20" s="7">
        <v>11</v>
      </c>
      <c r="B20" s="15">
        <v>3.4</v>
      </c>
      <c r="C20" s="15">
        <v>2.71</v>
      </c>
      <c r="D20" s="15">
        <v>2.96</v>
      </c>
      <c r="E20" s="15">
        <v>1.34</v>
      </c>
      <c r="F20" s="1"/>
      <c r="G20" s="8"/>
      <c r="I20" t="s">
        <v>23</v>
      </c>
      <c r="J20">
        <f>J19-1</f>
        <v>3</v>
      </c>
      <c r="S20" t="s">
        <v>12</v>
      </c>
      <c r="T20">
        <f>12/(T17*(T17+1))</f>
        <v>1.8518518518518519E-3</v>
      </c>
      <c r="AA20">
        <f t="shared" si="5"/>
        <v>55</v>
      </c>
      <c r="AB20">
        <f t="shared" si="6"/>
        <v>44</v>
      </c>
      <c r="AC20">
        <f t="shared" si="7"/>
        <v>49</v>
      </c>
      <c r="AD20">
        <f t="shared" si="8"/>
        <v>26</v>
      </c>
      <c r="AE20">
        <f t="shared" si="9"/>
        <v>0</v>
      </c>
      <c r="AF20">
        <f t="shared" si="10"/>
        <v>0</v>
      </c>
      <c r="AG20">
        <f t="shared" si="19"/>
        <v>0</v>
      </c>
      <c r="AJ20">
        <f t="shared" si="12"/>
        <v>55</v>
      </c>
      <c r="AK20">
        <f t="shared" si="13"/>
        <v>44</v>
      </c>
      <c r="AL20">
        <f t="shared" si="14"/>
        <v>49</v>
      </c>
      <c r="AM20">
        <f t="shared" si="15"/>
        <v>26</v>
      </c>
      <c r="AN20" t="e">
        <f t="shared" si="16"/>
        <v>#N/A</v>
      </c>
      <c r="AO20" t="e">
        <f t="shared" si="17"/>
        <v>#N/A</v>
      </c>
    </row>
    <row r="21" spans="1:41" x14ac:dyDescent="0.25">
      <c r="A21" s="7">
        <v>12</v>
      </c>
      <c r="B21" s="15">
        <v>4.5199999999999996</v>
      </c>
      <c r="C21" s="15">
        <v>4.12</v>
      </c>
      <c r="D21" s="15">
        <v>3</v>
      </c>
      <c r="E21" s="15">
        <v>1.49</v>
      </c>
      <c r="F21" s="1"/>
      <c r="G21" s="8"/>
      <c r="S21" t="s">
        <v>16</v>
      </c>
      <c r="T21">
        <f>SUM(T16:Y16)</f>
        <v>135895.79999999999</v>
      </c>
      <c r="V21" s="1"/>
      <c r="W21" s="1"/>
      <c r="X21" s="1"/>
      <c r="Y21" s="1"/>
      <c r="Z21" s="1"/>
      <c r="AA21">
        <f t="shared" si="5"/>
        <v>59</v>
      </c>
      <c r="AB21">
        <f t="shared" si="6"/>
        <v>57</v>
      </c>
      <c r="AC21">
        <f t="shared" si="7"/>
        <v>50</v>
      </c>
      <c r="AD21">
        <f t="shared" si="8"/>
        <v>28</v>
      </c>
      <c r="AE21">
        <f t="shared" si="9"/>
        <v>0</v>
      </c>
      <c r="AF21">
        <f t="shared" si="10"/>
        <v>0</v>
      </c>
      <c r="AG21">
        <f t="shared" si="19"/>
        <v>0</v>
      </c>
      <c r="AJ21">
        <f t="shared" si="12"/>
        <v>59</v>
      </c>
      <c r="AK21">
        <f t="shared" si="13"/>
        <v>57</v>
      </c>
      <c r="AL21">
        <f t="shared" si="14"/>
        <v>50</v>
      </c>
      <c r="AM21">
        <f t="shared" si="15"/>
        <v>28</v>
      </c>
      <c r="AN21" t="e">
        <f t="shared" si="16"/>
        <v>#N/A</v>
      </c>
      <c r="AO21" t="e">
        <f t="shared" si="17"/>
        <v>#N/A</v>
      </c>
    </row>
    <row r="22" spans="1:41" x14ac:dyDescent="0.25">
      <c r="A22" s="7">
        <v>13</v>
      </c>
      <c r="B22" s="15">
        <v>4.72</v>
      </c>
      <c r="C22" s="15">
        <v>5.65</v>
      </c>
      <c r="D22" s="15">
        <v>3.09</v>
      </c>
      <c r="E22" s="15">
        <v>1.5</v>
      </c>
      <c r="F22" s="1"/>
      <c r="G22" s="8"/>
      <c r="I22" s="18" t="s">
        <v>24</v>
      </c>
      <c r="J22" s="19">
        <f>T24</f>
        <v>8.6588888888888675</v>
      </c>
      <c r="S22" t="s">
        <v>13</v>
      </c>
      <c r="T22">
        <f>3*(T17+1)</f>
        <v>243</v>
      </c>
      <c r="V22" s="1"/>
      <c r="W22" s="1"/>
      <c r="X22" s="1"/>
      <c r="Y22" s="1"/>
      <c r="Z22" s="1"/>
      <c r="AA22">
        <f t="shared" si="5"/>
        <v>60</v>
      </c>
      <c r="AB22">
        <f t="shared" si="6"/>
        <v>61</v>
      </c>
      <c r="AC22">
        <f t="shared" si="7"/>
        <v>52</v>
      </c>
      <c r="AD22">
        <f t="shared" si="8"/>
        <v>29</v>
      </c>
      <c r="AE22">
        <f t="shared" si="9"/>
        <v>0</v>
      </c>
      <c r="AF22">
        <f t="shared" si="10"/>
        <v>0</v>
      </c>
      <c r="AG22">
        <f t="shared" si="19"/>
        <v>0</v>
      </c>
      <c r="AJ22">
        <f t="shared" si="12"/>
        <v>60</v>
      </c>
      <c r="AK22">
        <f t="shared" si="13"/>
        <v>61</v>
      </c>
      <c r="AL22">
        <f t="shared" si="14"/>
        <v>52</v>
      </c>
      <c r="AM22">
        <f t="shared" si="15"/>
        <v>29</v>
      </c>
      <c r="AN22" t="e">
        <f t="shared" si="16"/>
        <v>#N/A</v>
      </c>
      <c r="AO22" t="e">
        <f t="shared" si="17"/>
        <v>#N/A</v>
      </c>
    </row>
    <row r="23" spans="1:41" x14ac:dyDescent="0.25">
      <c r="A23" s="7">
        <v>14</v>
      </c>
      <c r="B23" s="15">
        <v>6.9</v>
      </c>
      <c r="C23" s="15">
        <v>6.76</v>
      </c>
      <c r="D23" s="15">
        <v>3.36</v>
      </c>
      <c r="E23" s="15">
        <v>2.09</v>
      </c>
      <c r="F23" s="1"/>
      <c r="G23" s="8"/>
      <c r="I23" s="20"/>
      <c r="J23" s="21"/>
      <c r="V23" s="1"/>
      <c r="W23" s="1"/>
      <c r="X23" s="1"/>
      <c r="Y23" s="1"/>
      <c r="Z23" s="1"/>
      <c r="AA23">
        <f t="shared" si="5"/>
        <v>65</v>
      </c>
      <c r="AB23">
        <f t="shared" si="6"/>
        <v>64</v>
      </c>
      <c r="AC23">
        <f t="shared" si="7"/>
        <v>54</v>
      </c>
      <c r="AD23">
        <f t="shared" si="8"/>
        <v>39</v>
      </c>
      <c r="AE23">
        <f t="shared" si="9"/>
        <v>0</v>
      </c>
      <c r="AF23">
        <f t="shared" si="10"/>
        <v>0</v>
      </c>
      <c r="AG23">
        <f t="shared" si="19"/>
        <v>0</v>
      </c>
      <c r="AJ23">
        <f t="shared" si="12"/>
        <v>65</v>
      </c>
      <c r="AK23">
        <f t="shared" si="13"/>
        <v>64</v>
      </c>
      <c r="AL23">
        <f t="shared" si="14"/>
        <v>54</v>
      </c>
      <c r="AM23">
        <f t="shared" si="15"/>
        <v>39</v>
      </c>
      <c r="AN23" t="e">
        <f t="shared" si="16"/>
        <v>#N/A</v>
      </c>
      <c r="AO23" t="e">
        <f t="shared" si="17"/>
        <v>#N/A</v>
      </c>
    </row>
    <row r="24" spans="1:41" x14ac:dyDescent="0.25">
      <c r="A24" s="7">
        <v>15</v>
      </c>
      <c r="B24" s="15">
        <v>7.58</v>
      </c>
      <c r="C24" s="15">
        <v>7.08</v>
      </c>
      <c r="D24" s="15">
        <v>4.34</v>
      </c>
      <c r="E24" s="15">
        <v>2.7</v>
      </c>
      <c r="F24" s="1"/>
      <c r="G24" s="8"/>
      <c r="I24" s="22" t="s">
        <v>25</v>
      </c>
      <c r="J24" s="23">
        <f>T25</f>
        <v>3.4187360193612626E-2</v>
      </c>
      <c r="S24" t="s">
        <v>17</v>
      </c>
      <c r="T24">
        <f>(T20*T21)-T22</f>
        <v>8.6588888888888675</v>
      </c>
      <c r="V24" s="1" t="s">
        <v>32</v>
      </c>
      <c r="X24" s="1">
        <f>(T17*(T17+1))/12</f>
        <v>540</v>
      </c>
      <c r="Y24" s="1"/>
      <c r="Z24" s="1"/>
      <c r="AA24">
        <f t="shared" si="5"/>
        <v>68</v>
      </c>
      <c r="AB24">
        <f t="shared" si="6"/>
        <v>66</v>
      </c>
      <c r="AC24">
        <f t="shared" si="7"/>
        <v>58</v>
      </c>
      <c r="AD24">
        <f t="shared" si="8"/>
        <v>43</v>
      </c>
      <c r="AE24">
        <f t="shared" si="9"/>
        <v>0</v>
      </c>
      <c r="AF24">
        <f t="shared" si="10"/>
        <v>0</v>
      </c>
      <c r="AG24">
        <f t="shared" si="19"/>
        <v>0</v>
      </c>
      <c r="AJ24">
        <f t="shared" si="12"/>
        <v>68</v>
      </c>
      <c r="AK24">
        <f t="shared" si="13"/>
        <v>66</v>
      </c>
      <c r="AL24">
        <f t="shared" si="14"/>
        <v>58</v>
      </c>
      <c r="AM24">
        <f t="shared" si="15"/>
        <v>43</v>
      </c>
      <c r="AN24" t="e">
        <f t="shared" si="16"/>
        <v>#N/A</v>
      </c>
      <c r="AO24" t="e">
        <f t="shared" si="17"/>
        <v>#N/A</v>
      </c>
    </row>
    <row r="25" spans="1:41" x14ac:dyDescent="0.25">
      <c r="A25" s="7">
        <v>16</v>
      </c>
      <c r="B25" s="15">
        <v>7.78</v>
      </c>
      <c r="C25" s="15">
        <v>7.26</v>
      </c>
      <c r="D25" s="15">
        <v>5.81</v>
      </c>
      <c r="E25" s="15">
        <v>2.75</v>
      </c>
      <c r="F25" s="1"/>
      <c r="G25" s="8"/>
      <c r="S25" t="s">
        <v>19</v>
      </c>
      <c r="T25">
        <f>_xlfn.CHISQ.DIST.RT(T24,T18-1)</f>
        <v>3.4187360193612626E-2</v>
      </c>
      <c r="V25" s="1"/>
      <c r="W25" s="1"/>
      <c r="X25" s="1"/>
      <c r="Y25" s="1"/>
      <c r="Z25" s="1"/>
      <c r="AA25">
        <f t="shared" si="5"/>
        <v>69</v>
      </c>
      <c r="AB25">
        <f t="shared" si="6"/>
        <v>67</v>
      </c>
      <c r="AC25">
        <f t="shared" si="7"/>
        <v>62</v>
      </c>
      <c r="AD25">
        <f t="shared" si="8"/>
        <v>45</v>
      </c>
      <c r="AE25">
        <f t="shared" si="9"/>
        <v>0</v>
      </c>
      <c r="AF25">
        <f t="shared" si="10"/>
        <v>0</v>
      </c>
      <c r="AG25">
        <f t="shared" si="19"/>
        <v>0</v>
      </c>
      <c r="AJ25">
        <f t="shared" si="12"/>
        <v>69</v>
      </c>
      <c r="AK25">
        <f t="shared" si="13"/>
        <v>67</v>
      </c>
      <c r="AL25">
        <f t="shared" si="14"/>
        <v>62</v>
      </c>
      <c r="AM25">
        <f t="shared" si="15"/>
        <v>45</v>
      </c>
      <c r="AN25" t="e">
        <f t="shared" si="16"/>
        <v>#N/A</v>
      </c>
      <c r="AO25" t="e">
        <f t="shared" si="17"/>
        <v>#N/A</v>
      </c>
    </row>
    <row r="26" spans="1:41" x14ac:dyDescent="0.25">
      <c r="A26" s="7">
        <v>17</v>
      </c>
      <c r="B26" s="15">
        <v>9.6199999999999992</v>
      </c>
      <c r="C26" s="15">
        <v>7.92</v>
      </c>
      <c r="D26" s="15">
        <v>5.94</v>
      </c>
      <c r="E26" s="15">
        <v>2.83</v>
      </c>
      <c r="F26" s="1"/>
      <c r="G26" s="8"/>
      <c r="I26" t="str">
        <f>S49</f>
        <v>mean diffefference in ranks (upper) and Dunns test scores (lower)</v>
      </c>
      <c r="T26" t="str">
        <f t="shared" ref="T26:Y26" si="29">T31</f>
        <v>A</v>
      </c>
      <c r="U26" t="str">
        <f t="shared" si="29"/>
        <v>B</v>
      </c>
      <c r="V26" t="str">
        <f t="shared" si="29"/>
        <v>C</v>
      </c>
      <c r="W26" t="str">
        <f t="shared" si="29"/>
        <v>D</v>
      </c>
      <c r="X26" t="str">
        <f t="shared" si="29"/>
        <v>E</v>
      </c>
      <c r="Y26" t="str">
        <f t="shared" si="29"/>
        <v>F</v>
      </c>
      <c r="Z26" s="1"/>
      <c r="AA26">
        <f t="shared" si="5"/>
        <v>72</v>
      </c>
      <c r="AB26">
        <f t="shared" si="6"/>
        <v>70</v>
      </c>
      <c r="AC26">
        <f t="shared" si="7"/>
        <v>63</v>
      </c>
      <c r="AD26">
        <f t="shared" si="8"/>
        <v>47</v>
      </c>
      <c r="AE26">
        <f t="shared" si="9"/>
        <v>0</v>
      </c>
      <c r="AF26">
        <f t="shared" si="10"/>
        <v>0</v>
      </c>
      <c r="AG26">
        <f t="shared" si="19"/>
        <v>0</v>
      </c>
      <c r="AJ26">
        <f t="shared" si="12"/>
        <v>72</v>
      </c>
      <c r="AK26">
        <f t="shared" si="13"/>
        <v>70</v>
      </c>
      <c r="AL26">
        <f t="shared" si="14"/>
        <v>63</v>
      </c>
      <c r="AM26">
        <f t="shared" si="15"/>
        <v>47</v>
      </c>
      <c r="AN26" t="e">
        <f t="shared" si="16"/>
        <v>#N/A</v>
      </c>
      <c r="AO26" t="e">
        <f t="shared" si="17"/>
        <v>#N/A</v>
      </c>
    </row>
    <row r="27" spans="1:41" x14ac:dyDescent="0.25">
      <c r="A27" s="7">
        <v>18</v>
      </c>
      <c r="B27" s="15">
        <v>10.050000000000001</v>
      </c>
      <c r="C27" s="15">
        <v>8.0399999999999991</v>
      </c>
      <c r="D27" s="15">
        <v>10.16</v>
      </c>
      <c r="E27" s="15">
        <v>3.07</v>
      </c>
      <c r="F27" s="1"/>
      <c r="G27" s="8"/>
      <c r="J27" t="str">
        <f t="shared" ref="J27:O27" si="30">T50</f>
        <v>A</v>
      </c>
      <c r="K27" t="str">
        <f t="shared" si="30"/>
        <v>B</v>
      </c>
      <c r="L27" t="str">
        <f t="shared" si="30"/>
        <v>C</v>
      </c>
      <c r="M27" t="str">
        <f t="shared" si="30"/>
        <v>D</v>
      </c>
      <c r="N27" t="str">
        <f t="shared" si="30"/>
        <v>E</v>
      </c>
      <c r="O27" t="str">
        <f t="shared" si="30"/>
        <v>F</v>
      </c>
      <c r="S27" t="s">
        <v>29</v>
      </c>
      <c r="T27">
        <f>1/T11</f>
        <v>0.05</v>
      </c>
      <c r="U27">
        <f t="shared" ref="U27:Y27" si="31">1/U11</f>
        <v>0.05</v>
      </c>
      <c r="V27">
        <f t="shared" si="31"/>
        <v>0.05</v>
      </c>
      <c r="W27">
        <f t="shared" si="31"/>
        <v>0.05</v>
      </c>
      <c r="X27" t="e">
        <f t="shared" si="31"/>
        <v>#DIV/0!</v>
      </c>
      <c r="Y27" t="e">
        <f t="shared" si="31"/>
        <v>#DIV/0!</v>
      </c>
      <c r="Z27" s="1"/>
      <c r="AA27">
        <f t="shared" si="5"/>
        <v>73</v>
      </c>
      <c r="AB27">
        <f t="shared" si="6"/>
        <v>71</v>
      </c>
      <c r="AC27">
        <f t="shared" si="7"/>
        <v>74</v>
      </c>
      <c r="AD27">
        <f t="shared" si="8"/>
        <v>51</v>
      </c>
      <c r="AE27">
        <f t="shared" si="9"/>
        <v>0</v>
      </c>
      <c r="AF27">
        <f t="shared" si="10"/>
        <v>0</v>
      </c>
      <c r="AG27">
        <f t="shared" si="19"/>
        <v>0</v>
      </c>
      <c r="AJ27">
        <f t="shared" si="12"/>
        <v>73</v>
      </c>
      <c r="AK27">
        <f t="shared" si="13"/>
        <v>71</v>
      </c>
      <c r="AL27">
        <f t="shared" si="14"/>
        <v>74</v>
      </c>
      <c r="AM27">
        <f t="shared" si="15"/>
        <v>51</v>
      </c>
      <c r="AN27" t="e">
        <f t="shared" si="16"/>
        <v>#N/A</v>
      </c>
      <c r="AO27" t="e">
        <f t="shared" si="17"/>
        <v>#N/A</v>
      </c>
    </row>
    <row r="28" spans="1:41" x14ac:dyDescent="0.25">
      <c r="A28" s="7">
        <v>19</v>
      </c>
      <c r="B28" s="15">
        <v>10.32</v>
      </c>
      <c r="C28" s="15">
        <v>12.1</v>
      </c>
      <c r="D28" s="15">
        <v>10.98</v>
      </c>
      <c r="E28" s="15">
        <v>3.28</v>
      </c>
      <c r="F28" s="1"/>
      <c r="G28" s="8"/>
      <c r="I28" s="2" t="str">
        <f t="shared" ref="I28:I33" si="32">S51</f>
        <v>A</v>
      </c>
      <c r="J28" s="13"/>
      <c r="K28" s="13">
        <f>U51</f>
        <v>2.2000000000000028</v>
      </c>
      <c r="L28" s="13">
        <f>V51</f>
        <v>2.2000000000000028</v>
      </c>
      <c r="M28" s="13">
        <f>W51</f>
        <v>19</v>
      </c>
      <c r="N28" s="13">
        <f>X51</f>
        <v>0</v>
      </c>
      <c r="O28" s="13">
        <f>Y51</f>
        <v>0</v>
      </c>
      <c r="S28" t="s">
        <v>29</v>
      </c>
      <c r="T28">
        <f>IF(T11&gt;0,T27,0)</f>
        <v>0.05</v>
      </c>
      <c r="U28">
        <f t="shared" ref="U28:Y28" si="33">IF(U11&gt;0,U27,0)</f>
        <v>0.05</v>
      </c>
      <c r="V28">
        <f t="shared" si="33"/>
        <v>0.05</v>
      </c>
      <c r="W28">
        <f t="shared" si="33"/>
        <v>0.05</v>
      </c>
      <c r="X28">
        <f t="shared" si="33"/>
        <v>0</v>
      </c>
      <c r="Y28">
        <f t="shared" si="33"/>
        <v>0</v>
      </c>
      <c r="Z28" s="1"/>
      <c r="AA28">
        <f t="shared" si="5"/>
        <v>75</v>
      </c>
      <c r="AB28">
        <f t="shared" si="6"/>
        <v>77</v>
      </c>
      <c r="AC28">
        <f t="shared" si="7"/>
        <v>76</v>
      </c>
      <c r="AD28">
        <f t="shared" si="8"/>
        <v>53</v>
      </c>
      <c r="AE28">
        <f t="shared" si="9"/>
        <v>0</v>
      </c>
      <c r="AF28">
        <f t="shared" si="10"/>
        <v>0</v>
      </c>
      <c r="AG28">
        <f t="shared" si="19"/>
        <v>0</v>
      </c>
      <c r="AJ28">
        <f t="shared" si="12"/>
        <v>75</v>
      </c>
      <c r="AK28">
        <f t="shared" si="13"/>
        <v>77</v>
      </c>
      <c r="AL28">
        <f t="shared" si="14"/>
        <v>76</v>
      </c>
      <c r="AM28">
        <f t="shared" si="15"/>
        <v>53</v>
      </c>
      <c r="AN28" t="e">
        <f t="shared" si="16"/>
        <v>#N/A</v>
      </c>
      <c r="AO28" t="e">
        <f t="shared" si="17"/>
        <v>#N/A</v>
      </c>
    </row>
    <row r="29" spans="1:41" x14ac:dyDescent="0.25">
      <c r="A29" s="7">
        <v>20</v>
      </c>
      <c r="B29" s="15">
        <v>21.08</v>
      </c>
      <c r="C29" s="15">
        <v>18.47</v>
      </c>
      <c r="D29" s="15">
        <v>18.21</v>
      </c>
      <c r="E29" s="15">
        <v>4.1100000000000003</v>
      </c>
      <c r="F29" s="1"/>
      <c r="G29" s="8"/>
      <c r="I29" s="2" t="str">
        <f t="shared" si="32"/>
        <v>B</v>
      </c>
      <c r="J29" s="13">
        <f>T52</f>
        <v>0.29938207967349995</v>
      </c>
      <c r="K29" s="13"/>
      <c r="L29" s="13">
        <f>V52</f>
        <v>0</v>
      </c>
      <c r="M29" s="13">
        <f>W52</f>
        <v>16.799999999999997</v>
      </c>
      <c r="N29" s="13">
        <f>X52</f>
        <v>0</v>
      </c>
      <c r="O29" s="13">
        <f>Y52</f>
        <v>0</v>
      </c>
      <c r="Z29" s="1"/>
      <c r="AA29">
        <f t="shared" si="5"/>
        <v>80</v>
      </c>
      <c r="AB29">
        <f t="shared" si="6"/>
        <v>79</v>
      </c>
      <c r="AC29">
        <f t="shared" si="7"/>
        <v>78</v>
      </c>
      <c r="AD29">
        <f t="shared" si="8"/>
        <v>56</v>
      </c>
      <c r="AE29">
        <f t="shared" si="9"/>
        <v>0</v>
      </c>
      <c r="AF29">
        <f t="shared" si="10"/>
        <v>0</v>
      </c>
      <c r="AG29">
        <f t="shared" si="19"/>
        <v>0</v>
      </c>
      <c r="AJ29">
        <f t="shared" si="12"/>
        <v>80</v>
      </c>
      <c r="AK29">
        <f t="shared" si="13"/>
        <v>79</v>
      </c>
      <c r="AL29">
        <f t="shared" si="14"/>
        <v>78</v>
      </c>
      <c r="AM29">
        <f t="shared" si="15"/>
        <v>56</v>
      </c>
      <c r="AN29" t="e">
        <f t="shared" si="16"/>
        <v>#N/A</v>
      </c>
      <c r="AO29" t="e">
        <f t="shared" si="17"/>
        <v>#N/A</v>
      </c>
    </row>
    <row r="30" spans="1:41" x14ac:dyDescent="0.25">
      <c r="A30" s="7">
        <v>21</v>
      </c>
      <c r="B30" s="1"/>
      <c r="C30" s="1"/>
      <c r="D30" s="1"/>
      <c r="E30" s="1"/>
      <c r="F30" s="1"/>
      <c r="G30" s="8"/>
      <c r="I30" s="2" t="str">
        <f t="shared" si="32"/>
        <v>C</v>
      </c>
      <c r="J30" s="13">
        <f>T53</f>
        <v>0.29938207967349995</v>
      </c>
      <c r="K30" s="13">
        <f>U53</f>
        <v>0</v>
      </c>
      <c r="L30" s="13"/>
      <c r="M30" s="13">
        <f>W53</f>
        <v>16.799999999999997</v>
      </c>
      <c r="N30" s="13">
        <f>X53</f>
        <v>0</v>
      </c>
      <c r="O30" s="13">
        <f>Y53</f>
        <v>0</v>
      </c>
      <c r="U30" t="s">
        <v>28</v>
      </c>
      <c r="Z30" s="1"/>
      <c r="AA30">
        <f t="shared" si="5"/>
        <v>0</v>
      </c>
      <c r="AB30">
        <f t="shared" si="6"/>
        <v>0</v>
      </c>
      <c r="AC30">
        <f t="shared" si="7"/>
        <v>0</v>
      </c>
      <c r="AD30">
        <f t="shared" si="8"/>
        <v>0</v>
      </c>
      <c r="AE30">
        <f t="shared" si="9"/>
        <v>0</v>
      </c>
      <c r="AF30">
        <f t="shared" si="10"/>
        <v>0</v>
      </c>
      <c r="AG30">
        <f t="shared" si="19"/>
        <v>0</v>
      </c>
      <c r="AJ30" t="e">
        <f t="shared" si="12"/>
        <v>#N/A</v>
      </c>
      <c r="AK30" t="e">
        <f t="shared" si="13"/>
        <v>#N/A</v>
      </c>
      <c r="AL30" t="e">
        <f t="shared" si="14"/>
        <v>#N/A</v>
      </c>
      <c r="AM30" t="e">
        <f t="shared" si="15"/>
        <v>#N/A</v>
      </c>
      <c r="AN30" t="e">
        <f t="shared" si="16"/>
        <v>#N/A</v>
      </c>
      <c r="AO30" t="e">
        <f t="shared" si="17"/>
        <v>#N/A</v>
      </c>
    </row>
    <row r="31" spans="1:41" x14ac:dyDescent="0.25">
      <c r="A31" s="7">
        <v>22</v>
      </c>
      <c r="B31" s="1"/>
      <c r="C31" s="1"/>
      <c r="D31" s="1"/>
      <c r="E31" s="1"/>
      <c r="F31" s="1"/>
      <c r="G31" s="8"/>
      <c r="I31" s="2" t="str">
        <f t="shared" si="32"/>
        <v>D</v>
      </c>
      <c r="J31" s="13">
        <f>T54</f>
        <v>2.5855725062711326</v>
      </c>
      <c r="K31" s="13">
        <f>U54</f>
        <v>2.2861904265976323</v>
      </c>
      <c r="L31" s="13">
        <f>V54</f>
        <v>2.2861904265976323</v>
      </c>
      <c r="M31" s="13"/>
      <c r="N31" s="13">
        <f>X54</f>
        <v>0</v>
      </c>
      <c r="O31" s="13">
        <f>Y54</f>
        <v>0</v>
      </c>
      <c r="T31" t="str">
        <f t="shared" ref="T31:Y31" si="34">T9</f>
        <v>A</v>
      </c>
      <c r="U31" t="str">
        <f t="shared" si="34"/>
        <v>B</v>
      </c>
      <c r="V31" t="str">
        <f t="shared" si="34"/>
        <v>C</v>
      </c>
      <c r="W31" t="str">
        <f t="shared" si="34"/>
        <v>D</v>
      </c>
      <c r="X31" t="str">
        <f t="shared" si="34"/>
        <v>E</v>
      </c>
      <c r="Y31" t="str">
        <f t="shared" si="34"/>
        <v>F</v>
      </c>
      <c r="Z31" s="1"/>
      <c r="AA31">
        <f t="shared" si="5"/>
        <v>0</v>
      </c>
      <c r="AB31">
        <f t="shared" si="6"/>
        <v>0</v>
      </c>
      <c r="AC31">
        <f t="shared" si="7"/>
        <v>0</v>
      </c>
      <c r="AD31">
        <f t="shared" si="8"/>
        <v>0</v>
      </c>
      <c r="AE31">
        <f t="shared" si="9"/>
        <v>0</v>
      </c>
      <c r="AF31">
        <f t="shared" si="10"/>
        <v>0</v>
      </c>
      <c r="AG31">
        <f t="shared" si="19"/>
        <v>0</v>
      </c>
      <c r="AJ31" t="e">
        <f t="shared" si="12"/>
        <v>#N/A</v>
      </c>
      <c r="AK31" t="e">
        <f t="shared" si="13"/>
        <v>#N/A</v>
      </c>
      <c r="AL31" t="e">
        <f t="shared" si="14"/>
        <v>#N/A</v>
      </c>
      <c r="AM31" t="e">
        <f t="shared" si="15"/>
        <v>#N/A</v>
      </c>
      <c r="AN31" t="e">
        <f t="shared" si="16"/>
        <v>#N/A</v>
      </c>
      <c r="AO31" t="e">
        <f t="shared" si="17"/>
        <v>#N/A</v>
      </c>
    </row>
    <row r="32" spans="1:41" x14ac:dyDescent="0.25">
      <c r="A32" s="7">
        <v>23</v>
      </c>
      <c r="B32" s="1"/>
      <c r="C32" s="1"/>
      <c r="D32" s="1"/>
      <c r="E32" s="1"/>
      <c r="F32" s="1"/>
      <c r="G32" s="8"/>
      <c r="I32" s="2" t="str">
        <f t="shared" si="32"/>
        <v>E</v>
      </c>
      <c r="J32" s="13">
        <f>T55</f>
        <v>0</v>
      </c>
      <c r="K32" s="13">
        <f>U55</f>
        <v>0</v>
      </c>
      <c r="L32" s="13">
        <f>V55</f>
        <v>0</v>
      </c>
      <c r="M32" s="13">
        <f>W55</f>
        <v>0</v>
      </c>
      <c r="N32" s="13"/>
      <c r="O32" s="13">
        <f>Y55</f>
        <v>0</v>
      </c>
      <c r="S32" s="2" t="str">
        <f>T31</f>
        <v>A</v>
      </c>
      <c r="U32">
        <f>ABS(T14-U14)</f>
        <v>2.2000000000000028</v>
      </c>
      <c r="V32">
        <f>ABS(T14-V14)</f>
        <v>2.2000000000000028</v>
      </c>
      <c r="W32">
        <f>ABS(T14-W14)</f>
        <v>19</v>
      </c>
      <c r="X32">
        <f>ABS(T14-X14)</f>
        <v>46.35</v>
      </c>
      <c r="Y32">
        <f>ABS(T14-Y14)</f>
        <v>46.35</v>
      </c>
      <c r="Z32" s="1"/>
      <c r="AA32">
        <f t="shared" si="5"/>
        <v>0</v>
      </c>
      <c r="AB32">
        <f t="shared" si="6"/>
        <v>0</v>
      </c>
      <c r="AC32">
        <f t="shared" si="7"/>
        <v>0</v>
      </c>
      <c r="AD32">
        <f t="shared" si="8"/>
        <v>0</v>
      </c>
      <c r="AE32">
        <f t="shared" si="9"/>
        <v>0</v>
      </c>
      <c r="AF32">
        <f t="shared" si="10"/>
        <v>0</v>
      </c>
      <c r="AG32">
        <f t="shared" si="19"/>
        <v>0</v>
      </c>
      <c r="AJ32" t="e">
        <f t="shared" si="12"/>
        <v>#N/A</v>
      </c>
      <c r="AK32" t="e">
        <f t="shared" si="13"/>
        <v>#N/A</v>
      </c>
      <c r="AL32" t="e">
        <f t="shared" si="14"/>
        <v>#N/A</v>
      </c>
      <c r="AM32" t="e">
        <f t="shared" si="15"/>
        <v>#N/A</v>
      </c>
      <c r="AN32" t="e">
        <f t="shared" si="16"/>
        <v>#N/A</v>
      </c>
      <c r="AO32" t="e">
        <f t="shared" si="17"/>
        <v>#N/A</v>
      </c>
    </row>
    <row r="33" spans="1:41" x14ac:dyDescent="0.25">
      <c r="A33" s="7">
        <v>24</v>
      </c>
      <c r="B33" s="1"/>
      <c r="C33" s="1"/>
      <c r="D33" s="1"/>
      <c r="E33" s="1"/>
      <c r="F33" s="1"/>
      <c r="G33" s="8"/>
      <c r="I33" s="2" t="str">
        <f t="shared" si="32"/>
        <v>F</v>
      </c>
      <c r="J33" s="13">
        <f>T56</f>
        <v>0</v>
      </c>
      <c r="K33" s="13">
        <f>U56</f>
        <v>0</v>
      </c>
      <c r="L33" s="13">
        <f>V56</f>
        <v>0</v>
      </c>
      <c r="M33" s="13">
        <f>W56</f>
        <v>0</v>
      </c>
      <c r="N33" s="13">
        <f>X56</f>
        <v>0</v>
      </c>
      <c r="O33" s="13"/>
      <c r="S33" s="2" t="str">
        <f>U31</f>
        <v>B</v>
      </c>
      <c r="T33" s="13">
        <f>(X24*(T28+U28))^0.5</f>
        <v>7.3484692283495345</v>
      </c>
      <c r="V33" s="1">
        <f>ABS(U14-V14)</f>
        <v>0</v>
      </c>
      <c r="W33" s="1">
        <f>ABS(U14-W14)</f>
        <v>16.799999999999997</v>
      </c>
      <c r="X33" s="1">
        <f>ABS(U14-X14)</f>
        <v>44.15</v>
      </c>
      <c r="Y33" s="1">
        <f>ABS(U14-Y14)</f>
        <v>44.15</v>
      </c>
      <c r="Z33" s="3"/>
      <c r="AA33">
        <f t="shared" si="5"/>
        <v>0</v>
      </c>
      <c r="AB33">
        <f t="shared" si="6"/>
        <v>0</v>
      </c>
      <c r="AC33">
        <f t="shared" si="7"/>
        <v>0</v>
      </c>
      <c r="AD33">
        <f t="shared" si="8"/>
        <v>0</v>
      </c>
      <c r="AE33">
        <f t="shared" si="9"/>
        <v>0</v>
      </c>
      <c r="AF33">
        <f t="shared" si="10"/>
        <v>0</v>
      </c>
      <c r="AG33">
        <f t="shared" si="19"/>
        <v>0</v>
      </c>
      <c r="AJ33" t="e">
        <f t="shared" si="12"/>
        <v>#N/A</v>
      </c>
      <c r="AK33" t="e">
        <f t="shared" si="13"/>
        <v>#N/A</v>
      </c>
      <c r="AL33" t="e">
        <f t="shared" si="14"/>
        <v>#N/A</v>
      </c>
      <c r="AM33" t="e">
        <f t="shared" si="15"/>
        <v>#N/A</v>
      </c>
      <c r="AN33" t="e">
        <f t="shared" si="16"/>
        <v>#N/A</v>
      </c>
      <c r="AO33" t="e">
        <f t="shared" si="17"/>
        <v>#N/A</v>
      </c>
    </row>
    <row r="34" spans="1:41" x14ac:dyDescent="0.25">
      <c r="A34" s="7">
        <v>25</v>
      </c>
      <c r="B34" s="1"/>
      <c r="C34" s="1"/>
      <c r="D34" s="1"/>
      <c r="E34" s="1"/>
      <c r="F34" s="1"/>
      <c r="G34" s="8"/>
      <c r="S34" s="2" t="str">
        <f>V31</f>
        <v>C</v>
      </c>
      <c r="T34" s="13">
        <f>(X24*(T28+V28))^0.5</f>
        <v>7.3484692283495345</v>
      </c>
      <c r="U34" s="13">
        <f>(X24*(U28+V28))^0.5</f>
        <v>7.3484692283495345</v>
      </c>
      <c r="V34" s="1"/>
      <c r="W34" s="1">
        <f>ABS(V14-W14)</f>
        <v>16.799999999999997</v>
      </c>
      <c r="X34" s="1">
        <f>ABS(V14-X14)</f>
        <v>44.15</v>
      </c>
      <c r="Y34" s="1">
        <f>ABS(V14-Y14)</f>
        <v>44.15</v>
      </c>
      <c r="AA34">
        <f t="shared" si="5"/>
        <v>0</v>
      </c>
      <c r="AB34">
        <f t="shared" si="6"/>
        <v>0</v>
      </c>
      <c r="AC34">
        <f t="shared" si="7"/>
        <v>0</v>
      </c>
      <c r="AD34">
        <f t="shared" si="8"/>
        <v>0</v>
      </c>
      <c r="AE34">
        <f t="shared" si="9"/>
        <v>0</v>
      </c>
      <c r="AF34">
        <f t="shared" si="10"/>
        <v>0</v>
      </c>
      <c r="AG34">
        <f t="shared" si="19"/>
        <v>0</v>
      </c>
      <c r="AJ34" t="e">
        <f t="shared" si="12"/>
        <v>#N/A</v>
      </c>
      <c r="AK34" t="e">
        <f t="shared" si="13"/>
        <v>#N/A</v>
      </c>
      <c r="AL34" t="e">
        <f t="shared" si="14"/>
        <v>#N/A</v>
      </c>
      <c r="AM34" t="e">
        <f t="shared" si="15"/>
        <v>#N/A</v>
      </c>
      <c r="AN34" t="e">
        <f t="shared" si="16"/>
        <v>#N/A</v>
      </c>
      <c r="AO34" t="e">
        <f t="shared" si="17"/>
        <v>#N/A</v>
      </c>
    </row>
    <row r="35" spans="1:41" x14ac:dyDescent="0.25">
      <c r="A35" s="7">
        <v>26</v>
      </c>
      <c r="B35" s="1"/>
      <c r="C35" s="1"/>
      <c r="D35" s="1"/>
      <c r="E35" s="1"/>
      <c r="F35" s="1"/>
      <c r="G35" s="8"/>
      <c r="I35" t="s">
        <v>36</v>
      </c>
      <c r="K35" s="16" t="s">
        <v>37</v>
      </c>
      <c r="L35" s="16" t="s">
        <v>39</v>
      </c>
      <c r="M35" s="16" t="s">
        <v>41</v>
      </c>
      <c r="S35" s="2" t="str">
        <f>W31</f>
        <v>D</v>
      </c>
      <c r="T35" s="13">
        <f>(X24*(T28+W28))^0.5</f>
        <v>7.3484692283495345</v>
      </c>
      <c r="U35" s="13">
        <f>(X24*(U28+W28))^0.5</f>
        <v>7.3484692283495345</v>
      </c>
      <c r="V35" s="13">
        <f>(X24*(V28+W28))^0.5</f>
        <v>7.3484692283495345</v>
      </c>
      <c r="W35" s="1"/>
      <c r="X35" s="1">
        <f>ABS(W14-X14)</f>
        <v>27.35</v>
      </c>
      <c r="Y35" s="1">
        <f>ABS(W14-Y14)</f>
        <v>27.35</v>
      </c>
      <c r="AA35">
        <f t="shared" si="5"/>
        <v>0</v>
      </c>
      <c r="AB35">
        <f t="shared" si="6"/>
        <v>0</v>
      </c>
      <c r="AC35">
        <f t="shared" si="7"/>
        <v>0</v>
      </c>
      <c r="AD35">
        <f t="shared" si="8"/>
        <v>0</v>
      </c>
      <c r="AE35">
        <f t="shared" si="9"/>
        <v>0</v>
      </c>
      <c r="AF35">
        <f t="shared" si="10"/>
        <v>0</v>
      </c>
      <c r="AG35">
        <f t="shared" si="19"/>
        <v>0</v>
      </c>
      <c r="AJ35" t="e">
        <f t="shared" si="12"/>
        <v>#N/A</v>
      </c>
      <c r="AK35" t="e">
        <f t="shared" si="13"/>
        <v>#N/A</v>
      </c>
      <c r="AL35" t="e">
        <f t="shared" si="14"/>
        <v>#N/A</v>
      </c>
      <c r="AM35" t="e">
        <f t="shared" si="15"/>
        <v>#N/A</v>
      </c>
      <c r="AN35" t="e">
        <f t="shared" si="16"/>
        <v>#N/A</v>
      </c>
      <c r="AO35" t="e">
        <f t="shared" si="17"/>
        <v>#N/A</v>
      </c>
    </row>
    <row r="36" spans="1:41" x14ac:dyDescent="0.25">
      <c r="A36" s="7">
        <v>27</v>
      </c>
      <c r="B36" s="1"/>
      <c r="C36" s="1"/>
      <c r="D36" s="1"/>
      <c r="E36" s="1"/>
      <c r="F36" s="1"/>
      <c r="G36" s="8"/>
      <c r="K36" s="16" t="s">
        <v>38</v>
      </c>
      <c r="L36" s="16" t="s">
        <v>40</v>
      </c>
      <c r="M36" s="16" t="s">
        <v>42</v>
      </c>
      <c r="S36" s="2" t="str">
        <f>X31</f>
        <v>E</v>
      </c>
      <c r="T36" s="13">
        <f>(X24*(T28+X28))^0.5</f>
        <v>5.196152422706632</v>
      </c>
      <c r="U36" s="13">
        <f>(X24*(U28+X28))^0.5</f>
        <v>5.196152422706632</v>
      </c>
      <c r="V36" s="13">
        <f>(X24*(V28+X28))^0.5</f>
        <v>5.196152422706632</v>
      </c>
      <c r="W36" s="13">
        <f>(X24*(W28+X28))^0.5</f>
        <v>5.196152422706632</v>
      </c>
      <c r="X36" s="1"/>
      <c r="Y36" s="1">
        <f>ABS(X14-Y14)</f>
        <v>0</v>
      </c>
      <c r="AA36">
        <f t="shared" si="5"/>
        <v>0</v>
      </c>
      <c r="AB36">
        <f t="shared" si="6"/>
        <v>0</v>
      </c>
      <c r="AC36">
        <f t="shared" si="7"/>
        <v>0</v>
      </c>
      <c r="AD36">
        <f t="shared" si="8"/>
        <v>0</v>
      </c>
      <c r="AE36">
        <f t="shared" si="9"/>
        <v>0</v>
      </c>
      <c r="AF36">
        <f t="shared" si="10"/>
        <v>0</v>
      </c>
      <c r="AG36">
        <f t="shared" si="19"/>
        <v>0</v>
      </c>
      <c r="AJ36" t="e">
        <f t="shared" si="12"/>
        <v>#N/A</v>
      </c>
      <c r="AK36" t="e">
        <f t="shared" si="13"/>
        <v>#N/A</v>
      </c>
      <c r="AL36" t="e">
        <f t="shared" si="14"/>
        <v>#N/A</v>
      </c>
      <c r="AM36" t="e">
        <f t="shared" si="15"/>
        <v>#N/A</v>
      </c>
      <c r="AN36" t="e">
        <f t="shared" si="16"/>
        <v>#N/A</v>
      </c>
      <c r="AO36" t="e">
        <f t="shared" si="17"/>
        <v>#N/A</v>
      </c>
    </row>
    <row r="37" spans="1:41" x14ac:dyDescent="0.25">
      <c r="A37" s="7">
        <v>28</v>
      </c>
      <c r="B37" s="1"/>
      <c r="C37" s="1"/>
      <c r="D37" s="1"/>
      <c r="E37" s="1"/>
      <c r="F37" s="1"/>
      <c r="G37" s="8"/>
      <c r="K37" t="s">
        <v>43</v>
      </c>
      <c r="L37">
        <f>T18-1</f>
        <v>3</v>
      </c>
      <c r="M37">
        <f>(T18*(T18-1))/2</f>
        <v>6</v>
      </c>
      <c r="S37" s="2" t="str">
        <f>Y31</f>
        <v>F</v>
      </c>
      <c r="T37" s="13">
        <f>(X24*(T28+Y28))^0.5</f>
        <v>5.196152422706632</v>
      </c>
      <c r="U37" s="13">
        <f>(X24*(U28+Y28))^0.5</f>
        <v>5.196152422706632</v>
      </c>
      <c r="V37" s="13">
        <f>(X24*(V28+Y28))^0.5</f>
        <v>5.196152422706632</v>
      </c>
      <c r="W37" s="13">
        <f>(X24*(W28+Y28))^0.5</f>
        <v>5.196152422706632</v>
      </c>
      <c r="X37" s="13">
        <f>(X24*(X28+Y28))^0.5</f>
        <v>0</v>
      </c>
      <c r="AA37">
        <f t="shared" si="5"/>
        <v>0</v>
      </c>
      <c r="AB37">
        <f t="shared" si="6"/>
        <v>0</v>
      </c>
      <c r="AC37">
        <f t="shared" si="7"/>
        <v>0</v>
      </c>
      <c r="AD37">
        <f t="shared" si="8"/>
        <v>0</v>
      </c>
      <c r="AE37">
        <f t="shared" si="9"/>
        <v>0</v>
      </c>
      <c r="AF37">
        <f t="shared" si="10"/>
        <v>0</v>
      </c>
      <c r="AG37">
        <f t="shared" si="19"/>
        <v>0</v>
      </c>
      <c r="AJ37" t="e">
        <f t="shared" si="12"/>
        <v>#N/A</v>
      </c>
      <c r="AK37" t="e">
        <f t="shared" si="13"/>
        <v>#N/A</v>
      </c>
      <c r="AL37" t="e">
        <f t="shared" si="14"/>
        <v>#N/A</v>
      </c>
      <c r="AM37" t="e">
        <f t="shared" si="15"/>
        <v>#N/A</v>
      </c>
      <c r="AN37" t="e">
        <f t="shared" si="16"/>
        <v>#N/A</v>
      </c>
      <c r="AO37" t="e">
        <f t="shared" si="17"/>
        <v>#N/A</v>
      </c>
    </row>
    <row r="38" spans="1:41" x14ac:dyDescent="0.25">
      <c r="A38" s="7">
        <v>29</v>
      </c>
      <c r="B38" s="1"/>
      <c r="C38" s="1"/>
      <c r="D38" s="1"/>
      <c r="E38" s="1"/>
      <c r="F38" s="1"/>
      <c r="G38" s="8"/>
      <c r="J38" t="s">
        <v>35</v>
      </c>
      <c r="K38" s="13">
        <f>ABS(_xlfn.NORM.S.INV(0.05))</f>
        <v>1.6448536269514726</v>
      </c>
      <c r="L38" s="13">
        <f>ABS(_xlfn.NORM.S.INV(0.05/(L37*2)))</f>
        <v>2.3939797998185091</v>
      </c>
      <c r="M38" s="13">
        <f>ABS(_xlfn.NORM.S.INV(0.05/(M37*2)))</f>
        <v>2.63825727347675</v>
      </c>
      <c r="T38" t="str">
        <f>T31</f>
        <v>A</v>
      </c>
      <c r="U38" t="str">
        <f t="shared" ref="U38:Y38" si="35">U31</f>
        <v>B</v>
      </c>
      <c r="V38" t="str">
        <f t="shared" si="35"/>
        <v>C</v>
      </c>
      <c r="W38" t="str">
        <f t="shared" si="35"/>
        <v>D</v>
      </c>
      <c r="X38" t="str">
        <f t="shared" si="35"/>
        <v>E</v>
      </c>
      <c r="Y38" t="str">
        <f t="shared" si="35"/>
        <v>F</v>
      </c>
      <c r="AA38">
        <f t="shared" si="5"/>
        <v>0</v>
      </c>
      <c r="AB38">
        <f t="shared" si="6"/>
        <v>0</v>
      </c>
      <c r="AC38">
        <f t="shared" si="7"/>
        <v>0</v>
      </c>
      <c r="AD38">
        <f t="shared" si="8"/>
        <v>0</v>
      </c>
      <c r="AE38">
        <f t="shared" si="9"/>
        <v>0</v>
      </c>
      <c r="AF38">
        <f t="shared" si="10"/>
        <v>0</v>
      </c>
      <c r="AG38">
        <f t="shared" si="19"/>
        <v>0</v>
      </c>
      <c r="AJ38" t="e">
        <f t="shared" si="12"/>
        <v>#N/A</v>
      </c>
      <c r="AK38" t="e">
        <f t="shared" si="13"/>
        <v>#N/A</v>
      </c>
      <c r="AL38" t="e">
        <f t="shared" si="14"/>
        <v>#N/A</v>
      </c>
      <c r="AM38" t="e">
        <f t="shared" si="15"/>
        <v>#N/A</v>
      </c>
      <c r="AN38" t="e">
        <f t="shared" si="16"/>
        <v>#N/A</v>
      </c>
      <c r="AO38" t="e">
        <f t="shared" si="17"/>
        <v>#N/A</v>
      </c>
    </row>
    <row r="39" spans="1:41" x14ac:dyDescent="0.25">
      <c r="A39" s="7">
        <v>30</v>
      </c>
      <c r="B39" s="1"/>
      <c r="C39" s="1"/>
      <c r="D39" s="1"/>
      <c r="E39" s="1"/>
      <c r="F39" s="1"/>
      <c r="G39" s="8"/>
      <c r="J39" t="s">
        <v>44</v>
      </c>
      <c r="K39" s="13">
        <f>ABS(_xlfn.NORM.S.INV(0.01))</f>
        <v>2.3263478740408408</v>
      </c>
      <c r="L39" s="13">
        <f>ABS(_xlfn.NORM.S.INV(0.01/(L37*2)))</f>
        <v>2.9351994688667054</v>
      </c>
      <c r="M39" s="13">
        <f>ABS(_xlfn.NORM.S.INV(0.01/(M37*2)))</f>
        <v>3.1439802870690801</v>
      </c>
      <c r="U39" t="s">
        <v>30</v>
      </c>
      <c r="AA39">
        <f t="shared" si="5"/>
        <v>0</v>
      </c>
      <c r="AB39">
        <f t="shared" si="6"/>
        <v>0</v>
      </c>
      <c r="AC39">
        <f t="shared" si="7"/>
        <v>0</v>
      </c>
      <c r="AD39">
        <f t="shared" si="8"/>
        <v>0</v>
      </c>
      <c r="AE39">
        <f t="shared" si="9"/>
        <v>0</v>
      </c>
      <c r="AF39">
        <f t="shared" si="10"/>
        <v>0</v>
      </c>
      <c r="AG39">
        <f t="shared" si="19"/>
        <v>0</v>
      </c>
      <c r="AJ39" t="e">
        <f t="shared" si="12"/>
        <v>#N/A</v>
      </c>
      <c r="AK39" t="e">
        <f t="shared" si="13"/>
        <v>#N/A</v>
      </c>
      <c r="AL39" t="e">
        <f t="shared" si="14"/>
        <v>#N/A</v>
      </c>
      <c r="AM39" t="e">
        <f t="shared" si="15"/>
        <v>#N/A</v>
      </c>
      <c r="AN39" t="e">
        <f t="shared" si="16"/>
        <v>#N/A</v>
      </c>
      <c r="AO39" t="e">
        <f t="shared" si="17"/>
        <v>#N/A</v>
      </c>
    </row>
    <row r="40" spans="1:41" x14ac:dyDescent="0.25">
      <c r="A40" s="7">
        <v>31</v>
      </c>
      <c r="B40" s="1"/>
      <c r="C40" s="1"/>
      <c r="D40" s="1"/>
      <c r="E40" s="1"/>
      <c r="F40" s="1"/>
      <c r="G40" s="8"/>
      <c r="J40" t="s">
        <v>45</v>
      </c>
      <c r="K40" s="13">
        <f>ABS(_xlfn.NORM.S.INV(0.001))</f>
        <v>3.0902323061678132</v>
      </c>
      <c r="L40" s="13">
        <f>ABS(_xlfn.NORM.S.INV(0.001/(L37*2)))</f>
        <v>3.587914672287932</v>
      </c>
      <c r="M40" s="13">
        <f>ABS(_xlfn.NORM.S.INV(0.001/(M37*2)))</f>
        <v>3.7648236495338989</v>
      </c>
      <c r="S40" t="s">
        <v>33</v>
      </c>
      <c r="T40">
        <f>T11</f>
        <v>20</v>
      </c>
      <c r="U40">
        <f t="shared" ref="U40:Y40" si="36">U11</f>
        <v>20</v>
      </c>
      <c r="V40">
        <f t="shared" si="36"/>
        <v>20</v>
      </c>
      <c r="W40">
        <f t="shared" si="36"/>
        <v>20</v>
      </c>
      <c r="X40">
        <f t="shared" si="36"/>
        <v>0</v>
      </c>
      <c r="Y40">
        <f t="shared" si="36"/>
        <v>0</v>
      </c>
      <c r="AA40">
        <f t="shared" si="5"/>
        <v>0</v>
      </c>
      <c r="AB40">
        <f t="shared" si="6"/>
        <v>0</v>
      </c>
      <c r="AC40">
        <f t="shared" si="7"/>
        <v>0</v>
      </c>
      <c r="AD40">
        <f t="shared" si="8"/>
        <v>0</v>
      </c>
      <c r="AE40">
        <f t="shared" si="9"/>
        <v>0</v>
      </c>
      <c r="AF40">
        <f t="shared" si="10"/>
        <v>0</v>
      </c>
      <c r="AG40">
        <f t="shared" si="19"/>
        <v>0</v>
      </c>
      <c r="AJ40" t="e">
        <f t="shared" si="12"/>
        <v>#N/A</v>
      </c>
      <c r="AK40" t="e">
        <f t="shared" si="13"/>
        <v>#N/A</v>
      </c>
      <c r="AL40" t="e">
        <f t="shared" si="14"/>
        <v>#N/A</v>
      </c>
      <c r="AM40" t="e">
        <f t="shared" si="15"/>
        <v>#N/A</v>
      </c>
      <c r="AN40" t="e">
        <f t="shared" si="16"/>
        <v>#N/A</v>
      </c>
      <c r="AO40" t="e">
        <f t="shared" si="17"/>
        <v>#N/A</v>
      </c>
    </row>
    <row r="41" spans="1:41" x14ac:dyDescent="0.25">
      <c r="A41" s="7">
        <v>32</v>
      </c>
      <c r="B41" s="1"/>
      <c r="C41" s="1"/>
      <c r="D41" s="1"/>
      <c r="E41" s="1"/>
      <c r="F41" s="1"/>
      <c r="G41" s="8"/>
      <c r="S41" t="s">
        <v>31</v>
      </c>
      <c r="AA41">
        <f t="shared" si="5"/>
        <v>0</v>
      </c>
      <c r="AB41">
        <f t="shared" si="6"/>
        <v>0</v>
      </c>
      <c r="AC41">
        <f t="shared" si="7"/>
        <v>0</v>
      </c>
      <c r="AD41">
        <f t="shared" si="8"/>
        <v>0</v>
      </c>
      <c r="AE41">
        <f t="shared" si="9"/>
        <v>0</v>
      </c>
      <c r="AF41">
        <f t="shared" si="10"/>
        <v>0</v>
      </c>
      <c r="AG41">
        <f t="shared" si="19"/>
        <v>0</v>
      </c>
      <c r="AJ41" t="e">
        <f t="shared" si="12"/>
        <v>#N/A</v>
      </c>
      <c r="AK41" t="e">
        <f t="shared" si="13"/>
        <v>#N/A</v>
      </c>
      <c r="AL41" t="e">
        <f t="shared" si="14"/>
        <v>#N/A</v>
      </c>
      <c r="AM41" t="e">
        <f t="shared" si="15"/>
        <v>#N/A</v>
      </c>
      <c r="AN41" t="e">
        <f t="shared" si="16"/>
        <v>#N/A</v>
      </c>
      <c r="AO41" t="e">
        <f t="shared" si="17"/>
        <v>#N/A</v>
      </c>
    </row>
    <row r="42" spans="1:41" x14ac:dyDescent="0.25">
      <c r="A42" s="7">
        <v>33</v>
      </c>
      <c r="B42" s="1"/>
      <c r="C42" s="1"/>
      <c r="D42" s="1"/>
      <c r="E42" s="1"/>
      <c r="F42" s="1"/>
      <c r="G42" s="8"/>
      <c r="J42" t="str">
        <f t="shared" ref="J42:O42" si="37">J27</f>
        <v>A</v>
      </c>
      <c r="K42" t="str">
        <f t="shared" si="37"/>
        <v>B</v>
      </c>
      <c r="L42" t="str">
        <f t="shared" si="37"/>
        <v>C</v>
      </c>
      <c r="M42" t="str">
        <f t="shared" si="37"/>
        <v>D</v>
      </c>
      <c r="N42" t="str">
        <f t="shared" si="37"/>
        <v>E</v>
      </c>
      <c r="O42" t="str">
        <f t="shared" si="37"/>
        <v>F</v>
      </c>
      <c r="T42" t="str">
        <f t="shared" ref="T42:Y42" si="38">T31</f>
        <v>A</v>
      </c>
      <c r="U42" t="str">
        <f t="shared" si="38"/>
        <v>B</v>
      </c>
      <c r="V42" t="str">
        <f t="shared" si="38"/>
        <v>C</v>
      </c>
      <c r="W42" t="str">
        <f t="shared" si="38"/>
        <v>D</v>
      </c>
      <c r="X42" t="str">
        <f t="shared" si="38"/>
        <v>E</v>
      </c>
      <c r="Y42" t="str">
        <f t="shared" si="38"/>
        <v>F</v>
      </c>
      <c r="AA42">
        <f t="shared" ref="AA42:AA73" si="39">IF(B42&gt;0,AJ42,0)</f>
        <v>0</v>
      </c>
      <c r="AB42">
        <f t="shared" ref="AB42:AB73" si="40">IF(C42&gt;0,AK42,0)</f>
        <v>0</v>
      </c>
      <c r="AC42">
        <f t="shared" ref="AC42:AC73" si="41">IF(D42&gt;0,AL42,0)</f>
        <v>0</v>
      </c>
      <c r="AD42">
        <f t="shared" ref="AD42:AD73" si="42">IF(E42&gt;0,AM42,0)</f>
        <v>0</v>
      </c>
      <c r="AE42">
        <f t="shared" ref="AE42:AE73" si="43">IF(F42&gt;0,AN42,0)</f>
        <v>0</v>
      </c>
      <c r="AF42">
        <f t="shared" ref="AF42:AF73" si="44">IF(G42&gt;0,AO42,0)</f>
        <v>0</v>
      </c>
      <c r="AG42">
        <f t="shared" si="19"/>
        <v>0</v>
      </c>
      <c r="AJ42" t="e">
        <f t="shared" ref="AJ42:AJ73" si="45">_xlfn.RANK.AVG(B42,$B$10:$G$109,1)</f>
        <v>#N/A</v>
      </c>
      <c r="AK42" t="e">
        <f t="shared" ref="AK42:AK73" si="46">_xlfn.RANK.AVG(C42,$B$10:$G$109,1)</f>
        <v>#N/A</v>
      </c>
      <c r="AL42" t="e">
        <f t="shared" ref="AL42:AL73" si="47">_xlfn.RANK.AVG(D42,$B$10:$G$109,1)</f>
        <v>#N/A</v>
      </c>
      <c r="AM42" t="e">
        <f t="shared" ref="AM42:AM73" si="48">_xlfn.RANK.AVG(E42,$B$10:$G$109,1)</f>
        <v>#N/A</v>
      </c>
      <c r="AN42" t="e">
        <f t="shared" ref="AN42:AN73" si="49">_xlfn.RANK.AVG(F42,$B$10:$G$109,1)</f>
        <v>#N/A</v>
      </c>
      <c r="AO42" t="e">
        <f t="shared" ref="AO42:AO73" si="50">_xlfn.RANK.AVG(G42,$B$10:$G$109,1)</f>
        <v>#N/A</v>
      </c>
    </row>
    <row r="43" spans="1:41" x14ac:dyDescent="0.25">
      <c r="A43" s="7">
        <v>34</v>
      </c>
      <c r="B43" s="1"/>
      <c r="C43" s="1"/>
      <c r="D43" s="1"/>
      <c r="E43" s="1"/>
      <c r="F43" s="1"/>
      <c r="G43" s="8"/>
      <c r="I43" s="2" t="str">
        <f t="shared" ref="I43:I48" si="51">I28</f>
        <v>A</v>
      </c>
      <c r="S43" s="2" t="str">
        <f>S33</f>
        <v>B</v>
      </c>
      <c r="T43" s="13">
        <f>U32/T33</f>
        <v>0.29938207967349995</v>
      </c>
      <c r="AA43">
        <f t="shared" si="39"/>
        <v>0</v>
      </c>
      <c r="AB43">
        <f t="shared" si="40"/>
        <v>0</v>
      </c>
      <c r="AC43">
        <f t="shared" si="41"/>
        <v>0</v>
      </c>
      <c r="AD43">
        <f t="shared" si="42"/>
        <v>0</v>
      </c>
      <c r="AE43">
        <f t="shared" si="43"/>
        <v>0</v>
      </c>
      <c r="AF43">
        <f t="shared" si="44"/>
        <v>0</v>
      </c>
      <c r="AG43">
        <f t="shared" si="19"/>
        <v>0</v>
      </c>
      <c r="AJ43" t="e">
        <f t="shared" si="45"/>
        <v>#N/A</v>
      </c>
      <c r="AK43" t="e">
        <f t="shared" si="46"/>
        <v>#N/A</v>
      </c>
      <c r="AL43" t="e">
        <f t="shared" si="47"/>
        <v>#N/A</v>
      </c>
      <c r="AM43" t="e">
        <f t="shared" si="48"/>
        <v>#N/A</v>
      </c>
      <c r="AN43" t="e">
        <f t="shared" si="49"/>
        <v>#N/A</v>
      </c>
      <c r="AO43" t="e">
        <f t="shared" si="50"/>
        <v>#N/A</v>
      </c>
    </row>
    <row r="44" spans="1:41" x14ac:dyDescent="0.25">
      <c r="A44" s="7">
        <v>35</v>
      </c>
      <c r="B44" s="1"/>
      <c r="C44" s="1"/>
      <c r="D44" s="1"/>
      <c r="E44" s="1"/>
      <c r="F44" s="1"/>
      <c r="G44" s="8"/>
      <c r="I44" s="2" t="str">
        <f t="shared" si="51"/>
        <v>B</v>
      </c>
      <c r="J44" s="12">
        <f>IF(J29&gt;0,T61,0)</f>
        <v>4.7336463120312935E-2</v>
      </c>
      <c r="M44" t="s">
        <v>48</v>
      </c>
      <c r="S44" s="2" t="str">
        <f>S34</f>
        <v>C</v>
      </c>
      <c r="T44" s="13">
        <f>V32/T34</f>
        <v>0.29938207967349995</v>
      </c>
      <c r="U44" s="13">
        <f>V33/U34</f>
        <v>0</v>
      </c>
      <c r="AA44">
        <f t="shared" si="39"/>
        <v>0</v>
      </c>
      <c r="AB44">
        <f t="shared" si="40"/>
        <v>0</v>
      </c>
      <c r="AC44">
        <f t="shared" si="41"/>
        <v>0</v>
      </c>
      <c r="AD44">
        <f t="shared" si="42"/>
        <v>0</v>
      </c>
      <c r="AE44">
        <f t="shared" si="43"/>
        <v>0</v>
      </c>
      <c r="AF44">
        <f t="shared" si="44"/>
        <v>0</v>
      </c>
      <c r="AG44">
        <f t="shared" si="19"/>
        <v>0</v>
      </c>
      <c r="AJ44" t="e">
        <f t="shared" si="45"/>
        <v>#N/A</v>
      </c>
      <c r="AK44" t="e">
        <f t="shared" si="46"/>
        <v>#N/A</v>
      </c>
      <c r="AL44" t="e">
        <f t="shared" si="47"/>
        <v>#N/A</v>
      </c>
      <c r="AM44" t="e">
        <f t="shared" si="48"/>
        <v>#N/A</v>
      </c>
      <c r="AN44" t="e">
        <f t="shared" si="49"/>
        <v>#N/A</v>
      </c>
      <c r="AO44" t="e">
        <f t="shared" si="50"/>
        <v>#N/A</v>
      </c>
    </row>
    <row r="45" spans="1:41" x14ac:dyDescent="0.25">
      <c r="A45" s="7">
        <v>36</v>
      </c>
      <c r="B45" s="1"/>
      <c r="C45" s="1"/>
      <c r="D45" s="1"/>
      <c r="E45" s="1"/>
      <c r="F45" s="1"/>
      <c r="G45" s="8"/>
      <c r="I45" s="2" t="str">
        <f t="shared" si="51"/>
        <v>C</v>
      </c>
      <c r="J45" s="12">
        <f>IF(J30&gt;0,T62,0)</f>
        <v>4.7336463120312935E-2</v>
      </c>
      <c r="K45" s="12">
        <f>IF(K30&gt;0,U62,0)</f>
        <v>0</v>
      </c>
      <c r="S45" s="2" t="str">
        <f>S35</f>
        <v>D</v>
      </c>
      <c r="T45" s="13">
        <f>W32/T35</f>
        <v>2.5855725062711326</v>
      </c>
      <c r="U45" s="13">
        <f>W33/U35</f>
        <v>2.2861904265976323</v>
      </c>
      <c r="V45" s="13">
        <f>W34/V35</f>
        <v>2.2861904265976323</v>
      </c>
      <c r="AA45">
        <f t="shared" si="39"/>
        <v>0</v>
      </c>
      <c r="AB45">
        <f t="shared" si="40"/>
        <v>0</v>
      </c>
      <c r="AC45">
        <f t="shared" si="41"/>
        <v>0</v>
      </c>
      <c r="AD45">
        <f t="shared" si="42"/>
        <v>0</v>
      </c>
      <c r="AE45">
        <f t="shared" si="43"/>
        <v>0</v>
      </c>
      <c r="AF45">
        <f t="shared" si="44"/>
        <v>0</v>
      </c>
      <c r="AG45">
        <f t="shared" si="19"/>
        <v>0</v>
      </c>
      <c r="AJ45" t="e">
        <f t="shared" si="45"/>
        <v>#N/A</v>
      </c>
      <c r="AK45" t="e">
        <f t="shared" si="46"/>
        <v>#N/A</v>
      </c>
      <c r="AL45" t="e">
        <f t="shared" si="47"/>
        <v>#N/A</v>
      </c>
      <c r="AM45" t="e">
        <f t="shared" si="48"/>
        <v>#N/A</v>
      </c>
      <c r="AN45" t="e">
        <f t="shared" si="49"/>
        <v>#N/A</v>
      </c>
      <c r="AO45" t="e">
        <f t="shared" si="50"/>
        <v>#N/A</v>
      </c>
    </row>
    <row r="46" spans="1:41" x14ac:dyDescent="0.25">
      <c r="A46" s="7">
        <v>37</v>
      </c>
      <c r="B46" s="1"/>
      <c r="C46" s="1"/>
      <c r="D46" s="1"/>
      <c r="E46" s="1"/>
      <c r="F46" s="1"/>
      <c r="G46" s="8"/>
      <c r="I46" s="2" t="str">
        <f t="shared" si="51"/>
        <v>D</v>
      </c>
      <c r="J46" s="12">
        <f>IF(J31&gt;0,T63,0)</f>
        <v>0.40881490876633847</v>
      </c>
      <c r="K46" s="12">
        <f>IF(K31&gt;0,U63,0)</f>
        <v>0.36147844564602544</v>
      </c>
      <c r="L46" s="12">
        <f>IF(L31&gt;0,V63,0)</f>
        <v>0.36147844564602544</v>
      </c>
      <c r="S46" s="2" t="str">
        <f>S36</f>
        <v>E</v>
      </c>
      <c r="T46" s="13">
        <f>X32/T36</f>
        <v>8.9200616589797175</v>
      </c>
      <c r="U46" s="13">
        <f>X33/U36</f>
        <v>8.4966714615739924</v>
      </c>
      <c r="V46" s="13">
        <f>X34/V36</f>
        <v>8.4966714615739924</v>
      </c>
      <c r="W46" s="13">
        <f>X34/W36</f>
        <v>8.4966714615739924</v>
      </c>
      <c r="AA46">
        <f t="shared" si="39"/>
        <v>0</v>
      </c>
      <c r="AB46">
        <f t="shared" si="40"/>
        <v>0</v>
      </c>
      <c r="AC46">
        <f t="shared" si="41"/>
        <v>0</v>
      </c>
      <c r="AD46">
        <f t="shared" si="42"/>
        <v>0</v>
      </c>
      <c r="AE46">
        <f t="shared" si="43"/>
        <v>0</v>
      </c>
      <c r="AF46">
        <f t="shared" si="44"/>
        <v>0</v>
      </c>
      <c r="AG46">
        <f t="shared" si="19"/>
        <v>0</v>
      </c>
      <c r="AJ46" t="e">
        <f t="shared" si="45"/>
        <v>#N/A</v>
      </c>
      <c r="AK46" t="e">
        <f t="shared" si="46"/>
        <v>#N/A</v>
      </c>
      <c r="AL46" t="e">
        <f t="shared" si="47"/>
        <v>#N/A</v>
      </c>
      <c r="AM46" t="e">
        <f t="shared" si="48"/>
        <v>#N/A</v>
      </c>
      <c r="AN46" t="e">
        <f t="shared" si="49"/>
        <v>#N/A</v>
      </c>
      <c r="AO46" t="e">
        <f t="shared" si="50"/>
        <v>#N/A</v>
      </c>
    </row>
    <row r="47" spans="1:41" x14ac:dyDescent="0.25">
      <c r="A47" s="7">
        <v>38</v>
      </c>
      <c r="B47" s="1"/>
      <c r="C47" s="1"/>
      <c r="D47" s="1"/>
      <c r="E47" s="1"/>
      <c r="F47" s="1"/>
      <c r="G47" s="8"/>
      <c r="I47" s="2" t="str">
        <f t="shared" si="51"/>
        <v>E</v>
      </c>
      <c r="J47" s="12">
        <f>IF(J32&gt;0,T64,0)</f>
        <v>0</v>
      </c>
      <c r="K47" s="12">
        <f>IF(K32&gt;0,U64,0)</f>
        <v>0</v>
      </c>
      <c r="L47" s="12">
        <f>IF(L32&gt;0,V64,0)</f>
        <v>0</v>
      </c>
      <c r="M47" s="12">
        <f>IF(M32&gt;0,W64,0)</f>
        <v>0</v>
      </c>
      <c r="S47" s="2" t="str">
        <f>S37</f>
        <v>F</v>
      </c>
      <c r="T47" s="13">
        <f>Y32/T37</f>
        <v>8.9200616589797175</v>
      </c>
      <c r="U47" s="13">
        <f>Y33/U37</f>
        <v>8.4966714615739924</v>
      </c>
      <c r="V47" s="13">
        <f>Y34/V37</f>
        <v>8.4966714615739924</v>
      </c>
      <c r="W47" s="13">
        <f>Y35/W37</f>
        <v>5.263509954112088</v>
      </c>
      <c r="X47" s="13" t="e">
        <f>Y36/X37</f>
        <v>#DIV/0!</v>
      </c>
      <c r="AA47">
        <f t="shared" si="39"/>
        <v>0</v>
      </c>
      <c r="AB47">
        <f t="shared" si="40"/>
        <v>0</v>
      </c>
      <c r="AC47">
        <f t="shared" si="41"/>
        <v>0</v>
      </c>
      <c r="AD47">
        <f t="shared" si="42"/>
        <v>0</v>
      </c>
      <c r="AE47">
        <f t="shared" si="43"/>
        <v>0</v>
      </c>
      <c r="AF47">
        <f t="shared" si="44"/>
        <v>0</v>
      </c>
      <c r="AG47">
        <f t="shared" si="19"/>
        <v>0</v>
      </c>
      <c r="AJ47" t="e">
        <f t="shared" si="45"/>
        <v>#N/A</v>
      </c>
      <c r="AK47" t="e">
        <f t="shared" si="46"/>
        <v>#N/A</v>
      </c>
      <c r="AL47" t="e">
        <f t="shared" si="47"/>
        <v>#N/A</v>
      </c>
      <c r="AM47" t="e">
        <f t="shared" si="48"/>
        <v>#N/A</v>
      </c>
      <c r="AN47" t="e">
        <f t="shared" si="49"/>
        <v>#N/A</v>
      </c>
      <c r="AO47" t="e">
        <f t="shared" si="50"/>
        <v>#N/A</v>
      </c>
    </row>
    <row r="48" spans="1:41" x14ac:dyDescent="0.25">
      <c r="A48" s="7">
        <v>39</v>
      </c>
      <c r="B48" s="1"/>
      <c r="C48" s="1"/>
      <c r="D48" s="1"/>
      <c r="E48" s="1"/>
      <c r="F48" s="1"/>
      <c r="G48" s="8"/>
      <c r="I48" s="2" t="str">
        <f t="shared" si="51"/>
        <v>F</v>
      </c>
      <c r="J48" s="12">
        <f>IF(J33&gt;0,T65,0)</f>
        <v>0</v>
      </c>
      <c r="K48" s="12">
        <f>IF(K33&gt;0,U65,0)</f>
        <v>0</v>
      </c>
      <c r="L48" s="12">
        <f>IF(L33&gt;0,V65,0)</f>
        <v>0</v>
      </c>
      <c r="M48" s="12">
        <f>IF(M33&gt;0,W65,0)</f>
        <v>0</v>
      </c>
      <c r="N48" s="12">
        <f>IF(N33&gt;0,X65,0)</f>
        <v>0</v>
      </c>
      <c r="AA48">
        <f t="shared" si="39"/>
        <v>0</v>
      </c>
      <c r="AB48">
        <f t="shared" si="40"/>
        <v>0</v>
      </c>
      <c r="AC48">
        <f t="shared" si="41"/>
        <v>0</v>
      </c>
      <c r="AD48">
        <f t="shared" si="42"/>
        <v>0</v>
      </c>
      <c r="AE48">
        <f t="shared" si="43"/>
        <v>0</v>
      </c>
      <c r="AF48">
        <f t="shared" si="44"/>
        <v>0</v>
      </c>
      <c r="AG48">
        <f t="shared" si="19"/>
        <v>0</v>
      </c>
      <c r="AJ48" t="e">
        <f t="shared" si="45"/>
        <v>#N/A</v>
      </c>
      <c r="AK48" t="e">
        <f t="shared" si="46"/>
        <v>#N/A</v>
      </c>
      <c r="AL48" t="e">
        <f t="shared" si="47"/>
        <v>#N/A</v>
      </c>
      <c r="AM48" t="e">
        <f t="shared" si="48"/>
        <v>#N/A</v>
      </c>
      <c r="AN48" t="e">
        <f t="shared" si="49"/>
        <v>#N/A</v>
      </c>
      <c r="AO48" t="e">
        <f t="shared" si="50"/>
        <v>#N/A</v>
      </c>
    </row>
    <row r="49" spans="1:41" x14ac:dyDescent="0.25">
      <c r="A49" s="7">
        <v>40</v>
      </c>
      <c r="B49" s="1"/>
      <c r="C49" s="1"/>
      <c r="D49" s="1"/>
      <c r="E49" s="1"/>
      <c r="F49" s="1"/>
      <c r="G49" s="8"/>
      <c r="S49" t="s">
        <v>46</v>
      </c>
      <c r="AA49">
        <f t="shared" si="39"/>
        <v>0</v>
      </c>
      <c r="AB49">
        <f t="shared" si="40"/>
        <v>0</v>
      </c>
      <c r="AC49">
        <f t="shared" si="41"/>
        <v>0</v>
      </c>
      <c r="AD49">
        <f t="shared" si="42"/>
        <v>0</v>
      </c>
      <c r="AE49">
        <f t="shared" si="43"/>
        <v>0</v>
      </c>
      <c r="AF49">
        <f t="shared" si="44"/>
        <v>0</v>
      </c>
      <c r="AG49">
        <f t="shared" si="19"/>
        <v>0</v>
      </c>
      <c r="AJ49" t="e">
        <f t="shared" si="45"/>
        <v>#N/A</v>
      </c>
      <c r="AK49" t="e">
        <f t="shared" si="46"/>
        <v>#N/A</v>
      </c>
      <c r="AL49" t="e">
        <f t="shared" si="47"/>
        <v>#N/A</v>
      </c>
      <c r="AM49" t="e">
        <f t="shared" si="48"/>
        <v>#N/A</v>
      </c>
      <c r="AN49" t="e">
        <f t="shared" si="49"/>
        <v>#N/A</v>
      </c>
      <c r="AO49" t="e">
        <f t="shared" si="50"/>
        <v>#N/A</v>
      </c>
    </row>
    <row r="50" spans="1:41" x14ac:dyDescent="0.25">
      <c r="A50" s="7">
        <v>41</v>
      </c>
      <c r="B50" s="1"/>
      <c r="C50" s="1"/>
      <c r="D50" s="1"/>
      <c r="E50" s="1"/>
      <c r="F50" s="1"/>
      <c r="G50" s="8"/>
      <c r="T50" t="str">
        <f>T42</f>
        <v>A</v>
      </c>
      <c r="U50" t="str">
        <f t="shared" ref="U50:Y50" si="52">U42</f>
        <v>B</v>
      </c>
      <c r="V50" t="str">
        <f t="shared" si="52"/>
        <v>C</v>
      </c>
      <c r="W50" t="str">
        <f t="shared" si="52"/>
        <v>D</v>
      </c>
      <c r="X50" t="str">
        <f t="shared" si="52"/>
        <v>E</v>
      </c>
      <c r="Y50" t="str">
        <f t="shared" si="52"/>
        <v>F</v>
      </c>
      <c r="AA50">
        <f t="shared" si="39"/>
        <v>0</v>
      </c>
      <c r="AB50">
        <f t="shared" si="40"/>
        <v>0</v>
      </c>
      <c r="AC50">
        <f t="shared" si="41"/>
        <v>0</v>
      </c>
      <c r="AD50">
        <f t="shared" si="42"/>
        <v>0</v>
      </c>
      <c r="AE50">
        <f t="shared" si="43"/>
        <v>0</v>
      </c>
      <c r="AF50">
        <f t="shared" si="44"/>
        <v>0</v>
      </c>
      <c r="AG50">
        <f t="shared" si="19"/>
        <v>0</v>
      </c>
      <c r="AJ50" t="e">
        <f t="shared" si="45"/>
        <v>#N/A</v>
      </c>
      <c r="AK50" t="e">
        <f t="shared" si="46"/>
        <v>#N/A</v>
      </c>
      <c r="AL50" t="e">
        <f t="shared" si="47"/>
        <v>#N/A</v>
      </c>
      <c r="AM50" t="e">
        <f t="shared" si="48"/>
        <v>#N/A</v>
      </c>
      <c r="AN50" t="e">
        <f t="shared" si="49"/>
        <v>#N/A</v>
      </c>
      <c r="AO50" t="e">
        <f t="shared" si="50"/>
        <v>#N/A</v>
      </c>
    </row>
    <row r="51" spans="1:41" x14ac:dyDescent="0.25">
      <c r="A51" s="7">
        <v>42</v>
      </c>
      <c r="B51" s="1"/>
      <c r="C51" s="1"/>
      <c r="D51" s="1"/>
      <c r="E51" s="1"/>
      <c r="F51" s="1"/>
      <c r="G51" s="8"/>
      <c r="S51" s="2" t="str">
        <f>T50</f>
        <v>A</v>
      </c>
      <c r="U51">
        <f>IF(MIN(T40,U40)&gt;0,U32,0)</f>
        <v>2.2000000000000028</v>
      </c>
      <c r="V51">
        <f>IF(MIN(T40,V40)&gt;0,V32,0)</f>
        <v>2.2000000000000028</v>
      </c>
      <c r="W51">
        <f>IF(MIN(T40,W40)&gt;0,W32,0)</f>
        <v>19</v>
      </c>
      <c r="X51">
        <f>IF(MIN(T40,X40)&gt;0,X32,0)</f>
        <v>0</v>
      </c>
      <c r="Y51">
        <f>IF(MIN(U40,Y40)&gt;0,Y32,0)</f>
        <v>0</v>
      </c>
      <c r="AA51">
        <f t="shared" si="39"/>
        <v>0</v>
      </c>
      <c r="AB51">
        <f t="shared" si="40"/>
        <v>0</v>
      </c>
      <c r="AC51">
        <f t="shared" si="41"/>
        <v>0</v>
      </c>
      <c r="AD51">
        <f t="shared" si="42"/>
        <v>0</v>
      </c>
      <c r="AE51">
        <f t="shared" si="43"/>
        <v>0</v>
      </c>
      <c r="AF51">
        <f t="shared" si="44"/>
        <v>0</v>
      </c>
      <c r="AG51">
        <f t="shared" si="19"/>
        <v>0</v>
      </c>
      <c r="AJ51" t="e">
        <f t="shared" si="45"/>
        <v>#N/A</v>
      </c>
      <c r="AK51" t="e">
        <f t="shared" si="46"/>
        <v>#N/A</v>
      </c>
      <c r="AL51" t="e">
        <f t="shared" si="47"/>
        <v>#N/A</v>
      </c>
      <c r="AM51" t="e">
        <f t="shared" si="48"/>
        <v>#N/A</v>
      </c>
      <c r="AN51" t="e">
        <f t="shared" si="49"/>
        <v>#N/A</v>
      </c>
      <c r="AO51" t="e">
        <f t="shared" si="50"/>
        <v>#N/A</v>
      </c>
    </row>
    <row r="52" spans="1:41" x14ac:dyDescent="0.25">
      <c r="A52" s="7">
        <v>43</v>
      </c>
      <c r="B52" s="1"/>
      <c r="C52" s="1"/>
      <c r="D52" s="1"/>
      <c r="E52" s="1"/>
      <c r="F52" s="1"/>
      <c r="G52" s="8"/>
      <c r="S52" s="2" t="str">
        <f>S43</f>
        <v>B</v>
      </c>
      <c r="T52" s="13">
        <f>IF(MIN(T40,U40),T43,0)</f>
        <v>0.29938207967349995</v>
      </c>
      <c r="V52">
        <f>IF(MIN(U40,V40)&gt;0,V33,0)</f>
        <v>0</v>
      </c>
      <c r="W52">
        <f>IF(MIN(U40,W40)&gt;0,W33,0)</f>
        <v>16.799999999999997</v>
      </c>
      <c r="X52">
        <f>IF(MIN(U40,X40)&gt;0,X33,0)</f>
        <v>0</v>
      </c>
      <c r="Y52">
        <f>IF(MIN(U40,Y40)&gt;0,Y33,0)</f>
        <v>0</v>
      </c>
      <c r="AA52">
        <f t="shared" si="39"/>
        <v>0</v>
      </c>
      <c r="AB52">
        <f t="shared" si="40"/>
        <v>0</v>
      </c>
      <c r="AC52">
        <f t="shared" si="41"/>
        <v>0</v>
      </c>
      <c r="AD52">
        <f t="shared" si="42"/>
        <v>0</v>
      </c>
      <c r="AE52">
        <f t="shared" si="43"/>
        <v>0</v>
      </c>
      <c r="AF52">
        <f t="shared" si="44"/>
        <v>0</v>
      </c>
      <c r="AG52">
        <f t="shared" si="19"/>
        <v>0</v>
      </c>
      <c r="AJ52" t="e">
        <f t="shared" si="45"/>
        <v>#N/A</v>
      </c>
      <c r="AK52" t="e">
        <f t="shared" si="46"/>
        <v>#N/A</v>
      </c>
      <c r="AL52" t="e">
        <f t="shared" si="47"/>
        <v>#N/A</v>
      </c>
      <c r="AM52" t="e">
        <f t="shared" si="48"/>
        <v>#N/A</v>
      </c>
      <c r="AN52" t="e">
        <f t="shared" si="49"/>
        <v>#N/A</v>
      </c>
      <c r="AO52" t="e">
        <f t="shared" si="50"/>
        <v>#N/A</v>
      </c>
    </row>
    <row r="53" spans="1:41" x14ac:dyDescent="0.25">
      <c r="A53" s="7">
        <v>44</v>
      </c>
      <c r="B53" s="1"/>
      <c r="C53" s="1"/>
      <c r="D53" s="1"/>
      <c r="E53" s="1"/>
      <c r="F53" s="1"/>
      <c r="G53" s="8"/>
      <c r="S53" s="2" t="str">
        <f>S44</f>
        <v>C</v>
      </c>
      <c r="T53" s="13">
        <f>IF(MIN(T40,V40),T44,0)</f>
        <v>0.29938207967349995</v>
      </c>
      <c r="U53" s="13">
        <f>IF(MIN(U40,V40),U44,0)</f>
        <v>0</v>
      </c>
      <c r="W53">
        <f>IF(MIN(V40,W40)&gt;0,W34,0)</f>
        <v>16.799999999999997</v>
      </c>
      <c r="X53">
        <f>IF(MIN(W40,X40)&gt;0,X34,0)</f>
        <v>0</v>
      </c>
      <c r="Y53">
        <f>IF(MIN(V40,Y40)&gt;0,Y34,0)</f>
        <v>0</v>
      </c>
      <c r="AA53">
        <f t="shared" si="39"/>
        <v>0</v>
      </c>
      <c r="AB53">
        <f t="shared" si="40"/>
        <v>0</v>
      </c>
      <c r="AC53">
        <f t="shared" si="41"/>
        <v>0</v>
      </c>
      <c r="AD53">
        <f t="shared" si="42"/>
        <v>0</v>
      </c>
      <c r="AE53">
        <f t="shared" si="43"/>
        <v>0</v>
      </c>
      <c r="AF53">
        <f t="shared" si="44"/>
        <v>0</v>
      </c>
      <c r="AG53">
        <f t="shared" si="19"/>
        <v>0</v>
      </c>
      <c r="AJ53" t="e">
        <f t="shared" si="45"/>
        <v>#N/A</v>
      </c>
      <c r="AK53" t="e">
        <f t="shared" si="46"/>
        <v>#N/A</v>
      </c>
      <c r="AL53" t="e">
        <f t="shared" si="47"/>
        <v>#N/A</v>
      </c>
      <c r="AM53" t="e">
        <f t="shared" si="48"/>
        <v>#N/A</v>
      </c>
      <c r="AN53" t="e">
        <f t="shared" si="49"/>
        <v>#N/A</v>
      </c>
      <c r="AO53" t="e">
        <f t="shared" si="50"/>
        <v>#N/A</v>
      </c>
    </row>
    <row r="54" spans="1:41" x14ac:dyDescent="0.25">
      <c r="A54" s="7">
        <v>45</v>
      </c>
      <c r="B54" s="1"/>
      <c r="C54" s="1"/>
      <c r="D54" s="1"/>
      <c r="E54" s="1"/>
      <c r="F54" s="1"/>
      <c r="G54" s="8"/>
      <c r="S54" s="2" t="str">
        <f>S45</f>
        <v>D</v>
      </c>
      <c r="T54" s="13">
        <f>IF(MIN(T40,W40),T45,0)</f>
        <v>2.5855725062711326</v>
      </c>
      <c r="U54" s="13">
        <f>IF(MIN(U40,W40),U45,0)</f>
        <v>2.2861904265976323</v>
      </c>
      <c r="V54" s="13">
        <f>IF(MIN(V40,W40),V45,0)</f>
        <v>2.2861904265976323</v>
      </c>
      <c r="X54">
        <f>IF(MIN(V41,X41)&gt;0,X35,0)</f>
        <v>0</v>
      </c>
      <c r="Y54">
        <f>IF(MIN(W40,Y40)&gt;0,Y35,0)</f>
        <v>0</v>
      </c>
      <c r="AA54">
        <f t="shared" si="39"/>
        <v>0</v>
      </c>
      <c r="AB54">
        <f t="shared" si="40"/>
        <v>0</v>
      </c>
      <c r="AC54">
        <f t="shared" si="41"/>
        <v>0</v>
      </c>
      <c r="AD54">
        <f t="shared" si="42"/>
        <v>0</v>
      </c>
      <c r="AE54">
        <f t="shared" si="43"/>
        <v>0</v>
      </c>
      <c r="AF54">
        <f t="shared" si="44"/>
        <v>0</v>
      </c>
      <c r="AG54">
        <f t="shared" si="19"/>
        <v>0</v>
      </c>
      <c r="AJ54" t="e">
        <f t="shared" si="45"/>
        <v>#N/A</v>
      </c>
      <c r="AK54" t="e">
        <f t="shared" si="46"/>
        <v>#N/A</v>
      </c>
      <c r="AL54" t="e">
        <f t="shared" si="47"/>
        <v>#N/A</v>
      </c>
      <c r="AM54" t="e">
        <f t="shared" si="48"/>
        <v>#N/A</v>
      </c>
      <c r="AN54" t="e">
        <f t="shared" si="49"/>
        <v>#N/A</v>
      </c>
      <c r="AO54" t="e">
        <f t="shared" si="50"/>
        <v>#N/A</v>
      </c>
    </row>
    <row r="55" spans="1:41" x14ac:dyDescent="0.25">
      <c r="A55" s="7">
        <v>46</v>
      </c>
      <c r="B55" s="1"/>
      <c r="C55" s="1"/>
      <c r="D55" s="1"/>
      <c r="E55" s="1"/>
      <c r="F55" s="1"/>
      <c r="G55" s="8"/>
      <c r="S55" s="2" t="str">
        <f>S46</f>
        <v>E</v>
      </c>
      <c r="T55" s="13">
        <f>IF(MIN(T40,X40),T46,0)</f>
        <v>0</v>
      </c>
      <c r="U55" s="13">
        <f>IF(MIN(U40,X40),U46,0)</f>
        <v>0</v>
      </c>
      <c r="V55" s="13">
        <f>IF(MIN(V40,X40),V46,0)</f>
        <v>0</v>
      </c>
      <c r="W55" s="13">
        <f>IF(MIN(W40,X40),W46,0)</f>
        <v>0</v>
      </c>
      <c r="Y55">
        <f>IF(MIN(X40,Y40)&gt;0,Y36,0)</f>
        <v>0</v>
      </c>
      <c r="AA55">
        <f t="shared" si="39"/>
        <v>0</v>
      </c>
      <c r="AB55">
        <f t="shared" si="40"/>
        <v>0</v>
      </c>
      <c r="AC55">
        <f t="shared" si="41"/>
        <v>0</v>
      </c>
      <c r="AD55">
        <f t="shared" si="42"/>
        <v>0</v>
      </c>
      <c r="AE55">
        <f t="shared" si="43"/>
        <v>0</v>
      </c>
      <c r="AF55">
        <f t="shared" si="44"/>
        <v>0</v>
      </c>
      <c r="AG55">
        <f t="shared" si="19"/>
        <v>0</v>
      </c>
      <c r="AJ55" t="e">
        <f t="shared" si="45"/>
        <v>#N/A</v>
      </c>
      <c r="AK55" t="e">
        <f t="shared" si="46"/>
        <v>#N/A</v>
      </c>
      <c r="AL55" t="e">
        <f t="shared" si="47"/>
        <v>#N/A</v>
      </c>
      <c r="AM55" t="e">
        <f t="shared" si="48"/>
        <v>#N/A</v>
      </c>
      <c r="AN55" t="e">
        <f t="shared" si="49"/>
        <v>#N/A</v>
      </c>
      <c r="AO55" t="e">
        <f t="shared" si="50"/>
        <v>#N/A</v>
      </c>
    </row>
    <row r="56" spans="1:41" x14ac:dyDescent="0.25">
      <c r="A56" s="7">
        <v>47</v>
      </c>
      <c r="B56" s="1"/>
      <c r="C56" s="1"/>
      <c r="D56" s="1"/>
      <c r="E56" s="1"/>
      <c r="F56" s="1"/>
      <c r="G56" s="8"/>
      <c r="S56" s="2" t="str">
        <f>S47</f>
        <v>F</v>
      </c>
      <c r="T56" s="13">
        <f>IF(MIN(T40,Y40),T47,0)</f>
        <v>0</v>
      </c>
      <c r="U56" s="13">
        <f>IF(MIN(U40,Y40),U47,0)</f>
        <v>0</v>
      </c>
      <c r="V56" s="13">
        <f>IF(MIN(V40,Y40),V47,0)</f>
        <v>0</v>
      </c>
      <c r="W56" s="13">
        <f>IF(MIN(W40,Y40),W47,0)</f>
        <v>0</v>
      </c>
      <c r="X56" s="13">
        <f>IF(MIN(X40,Y40),X47,0)</f>
        <v>0</v>
      </c>
      <c r="AA56">
        <f t="shared" si="39"/>
        <v>0</v>
      </c>
      <c r="AB56">
        <f t="shared" si="40"/>
        <v>0</v>
      </c>
      <c r="AC56">
        <f t="shared" si="41"/>
        <v>0</v>
      </c>
      <c r="AD56">
        <f t="shared" si="42"/>
        <v>0</v>
      </c>
      <c r="AE56">
        <f t="shared" si="43"/>
        <v>0</v>
      </c>
      <c r="AF56">
        <f t="shared" si="44"/>
        <v>0</v>
      </c>
      <c r="AG56">
        <f t="shared" si="19"/>
        <v>0</v>
      </c>
      <c r="AJ56" t="e">
        <f t="shared" si="45"/>
        <v>#N/A</v>
      </c>
      <c r="AK56" t="e">
        <f t="shared" si="46"/>
        <v>#N/A</v>
      </c>
      <c r="AL56" t="e">
        <f t="shared" si="47"/>
        <v>#N/A</v>
      </c>
      <c r="AM56" t="e">
        <f t="shared" si="48"/>
        <v>#N/A</v>
      </c>
      <c r="AN56" t="e">
        <f t="shared" si="49"/>
        <v>#N/A</v>
      </c>
      <c r="AO56" t="e">
        <f t="shared" si="50"/>
        <v>#N/A</v>
      </c>
    </row>
    <row r="57" spans="1:41" x14ac:dyDescent="0.25">
      <c r="A57" s="7">
        <v>48</v>
      </c>
      <c r="B57" s="1"/>
      <c r="C57" s="1"/>
      <c r="D57" s="1"/>
      <c r="E57" s="1"/>
      <c r="F57" s="1"/>
      <c r="G57" s="8"/>
      <c r="AA57">
        <f t="shared" si="39"/>
        <v>0</v>
      </c>
      <c r="AB57">
        <f t="shared" si="40"/>
        <v>0</v>
      </c>
      <c r="AC57">
        <f t="shared" si="41"/>
        <v>0</v>
      </c>
      <c r="AD57">
        <f t="shared" si="42"/>
        <v>0</v>
      </c>
      <c r="AE57">
        <f t="shared" si="43"/>
        <v>0</v>
      </c>
      <c r="AF57">
        <f t="shared" si="44"/>
        <v>0</v>
      </c>
      <c r="AG57">
        <f t="shared" si="19"/>
        <v>0</v>
      </c>
      <c r="AJ57" t="e">
        <f t="shared" si="45"/>
        <v>#N/A</v>
      </c>
      <c r="AK57" t="e">
        <f t="shared" si="46"/>
        <v>#N/A</v>
      </c>
      <c r="AL57" t="e">
        <f t="shared" si="47"/>
        <v>#N/A</v>
      </c>
      <c r="AM57" t="e">
        <f t="shared" si="48"/>
        <v>#N/A</v>
      </c>
      <c r="AN57" t="e">
        <f t="shared" si="49"/>
        <v>#N/A</v>
      </c>
      <c r="AO57" t="e">
        <f t="shared" si="50"/>
        <v>#N/A</v>
      </c>
    </row>
    <row r="58" spans="1:41" x14ac:dyDescent="0.25">
      <c r="A58" s="7">
        <v>49</v>
      </c>
      <c r="B58" s="1"/>
      <c r="C58" s="1"/>
      <c r="D58" s="1"/>
      <c r="E58" s="1"/>
      <c r="F58" s="1"/>
      <c r="G58" s="8"/>
      <c r="S58" t="s">
        <v>47</v>
      </c>
      <c r="AA58">
        <f t="shared" si="39"/>
        <v>0</v>
      </c>
      <c r="AB58">
        <f t="shared" si="40"/>
        <v>0</v>
      </c>
      <c r="AC58">
        <f t="shared" si="41"/>
        <v>0</v>
      </c>
      <c r="AD58">
        <f t="shared" si="42"/>
        <v>0</v>
      </c>
      <c r="AE58">
        <f t="shared" si="43"/>
        <v>0</v>
      </c>
      <c r="AF58">
        <f t="shared" si="44"/>
        <v>0</v>
      </c>
      <c r="AG58">
        <f t="shared" si="19"/>
        <v>0</v>
      </c>
      <c r="AJ58" t="e">
        <f t="shared" si="45"/>
        <v>#N/A</v>
      </c>
      <c r="AK58" t="e">
        <f t="shared" si="46"/>
        <v>#N/A</v>
      </c>
      <c r="AL58" t="e">
        <f t="shared" si="47"/>
        <v>#N/A</v>
      </c>
      <c r="AM58" t="e">
        <f t="shared" si="48"/>
        <v>#N/A</v>
      </c>
      <c r="AN58" t="e">
        <f t="shared" si="49"/>
        <v>#N/A</v>
      </c>
      <c r="AO58" t="e">
        <f t="shared" si="50"/>
        <v>#N/A</v>
      </c>
    </row>
    <row r="59" spans="1:41" x14ac:dyDescent="0.25">
      <c r="A59" s="7">
        <v>50</v>
      </c>
      <c r="B59" s="1"/>
      <c r="C59" s="1"/>
      <c r="D59" s="1"/>
      <c r="E59" s="1"/>
      <c r="F59" s="1"/>
      <c r="G59" s="8"/>
      <c r="T59" t="str">
        <f>T50</f>
        <v>A</v>
      </c>
      <c r="U59" t="str">
        <f t="shared" ref="U59:Y59" si="53">U50</f>
        <v>B</v>
      </c>
      <c r="V59" t="str">
        <f t="shared" si="53"/>
        <v>C</v>
      </c>
      <c r="W59" t="str">
        <f t="shared" si="53"/>
        <v>D</v>
      </c>
      <c r="X59" t="str">
        <f t="shared" si="53"/>
        <v>E</v>
      </c>
      <c r="Y59" t="str">
        <f t="shared" si="53"/>
        <v>F</v>
      </c>
      <c r="AA59">
        <f t="shared" si="39"/>
        <v>0</v>
      </c>
      <c r="AB59">
        <f t="shared" si="40"/>
        <v>0</v>
      </c>
      <c r="AC59">
        <f t="shared" si="41"/>
        <v>0</v>
      </c>
      <c r="AD59">
        <f t="shared" si="42"/>
        <v>0</v>
      </c>
      <c r="AE59">
        <f t="shared" si="43"/>
        <v>0</v>
      </c>
      <c r="AF59">
        <f t="shared" si="44"/>
        <v>0</v>
      </c>
      <c r="AG59">
        <f t="shared" si="19"/>
        <v>0</v>
      </c>
      <c r="AJ59" t="e">
        <f t="shared" si="45"/>
        <v>#N/A</v>
      </c>
      <c r="AK59" t="e">
        <f t="shared" si="46"/>
        <v>#N/A</v>
      </c>
      <c r="AL59" t="e">
        <f t="shared" si="47"/>
        <v>#N/A</v>
      </c>
      <c r="AM59" t="e">
        <f t="shared" si="48"/>
        <v>#N/A</v>
      </c>
      <c r="AN59" t="e">
        <f t="shared" si="49"/>
        <v>#N/A</v>
      </c>
      <c r="AO59" t="e">
        <f t="shared" si="50"/>
        <v>#N/A</v>
      </c>
    </row>
    <row r="60" spans="1:41" x14ac:dyDescent="0.25">
      <c r="A60" s="7">
        <v>51</v>
      </c>
      <c r="B60" s="1"/>
      <c r="C60" s="1"/>
      <c r="D60" s="1"/>
      <c r="E60" s="1"/>
      <c r="F60" s="1"/>
      <c r="G60" s="8"/>
      <c r="S60" t="str">
        <f>S51</f>
        <v>A</v>
      </c>
      <c r="U60" s="17">
        <f>T40+U40</f>
        <v>40</v>
      </c>
      <c r="V60" s="17">
        <f>T40+V40</f>
        <v>40</v>
      </c>
      <c r="W60" s="17">
        <f>T40+W40</f>
        <v>40</v>
      </c>
      <c r="X60" s="17">
        <f>T40+X40</f>
        <v>20</v>
      </c>
      <c r="Y60">
        <f>T40+Y40</f>
        <v>20</v>
      </c>
      <c r="AA60">
        <f t="shared" si="39"/>
        <v>0</v>
      </c>
      <c r="AB60">
        <f t="shared" si="40"/>
        <v>0</v>
      </c>
      <c r="AC60">
        <f t="shared" si="41"/>
        <v>0</v>
      </c>
      <c r="AD60">
        <f t="shared" si="42"/>
        <v>0</v>
      </c>
      <c r="AE60">
        <f t="shared" si="43"/>
        <v>0</v>
      </c>
      <c r="AF60">
        <f t="shared" si="44"/>
        <v>0</v>
      </c>
      <c r="AG60">
        <f t="shared" si="19"/>
        <v>0</v>
      </c>
      <c r="AJ60" t="e">
        <f t="shared" si="45"/>
        <v>#N/A</v>
      </c>
      <c r="AK60" t="e">
        <f t="shared" si="46"/>
        <v>#N/A</v>
      </c>
      <c r="AL60" t="e">
        <f t="shared" si="47"/>
        <v>#N/A</v>
      </c>
      <c r="AM60" t="e">
        <f t="shared" si="48"/>
        <v>#N/A</v>
      </c>
      <c r="AN60" t="e">
        <f t="shared" si="49"/>
        <v>#N/A</v>
      </c>
      <c r="AO60" t="e">
        <f t="shared" si="50"/>
        <v>#N/A</v>
      </c>
    </row>
    <row r="61" spans="1:41" x14ac:dyDescent="0.25">
      <c r="A61" s="7">
        <v>52</v>
      </c>
      <c r="B61" s="1"/>
      <c r="C61" s="1"/>
      <c r="D61" s="1"/>
      <c r="E61" s="1"/>
      <c r="F61" s="1"/>
      <c r="G61" s="8"/>
      <c r="S61" t="str">
        <f t="shared" ref="S61:S65" si="54">S52</f>
        <v>B</v>
      </c>
      <c r="T61" s="13">
        <f>T52/(U60^0.5)</f>
        <v>4.7336463120312935E-2</v>
      </c>
      <c r="U61" s="12"/>
      <c r="V61" s="17">
        <f>U40+V40</f>
        <v>40</v>
      </c>
      <c r="W61" s="17">
        <f>U40+W40</f>
        <v>40</v>
      </c>
      <c r="X61" s="17">
        <f>U40+X40</f>
        <v>20</v>
      </c>
      <c r="Y61">
        <f>U40+Y40</f>
        <v>20</v>
      </c>
      <c r="AA61">
        <f t="shared" si="39"/>
        <v>0</v>
      </c>
      <c r="AB61">
        <f t="shared" si="40"/>
        <v>0</v>
      </c>
      <c r="AC61">
        <f t="shared" si="41"/>
        <v>0</v>
      </c>
      <c r="AD61">
        <f t="shared" si="42"/>
        <v>0</v>
      </c>
      <c r="AE61">
        <f t="shared" si="43"/>
        <v>0</v>
      </c>
      <c r="AF61">
        <f t="shared" si="44"/>
        <v>0</v>
      </c>
      <c r="AG61">
        <f t="shared" si="19"/>
        <v>0</v>
      </c>
      <c r="AJ61" t="e">
        <f t="shared" si="45"/>
        <v>#N/A</v>
      </c>
      <c r="AK61" t="e">
        <f t="shared" si="46"/>
        <v>#N/A</v>
      </c>
      <c r="AL61" t="e">
        <f t="shared" si="47"/>
        <v>#N/A</v>
      </c>
      <c r="AM61" t="e">
        <f t="shared" si="48"/>
        <v>#N/A</v>
      </c>
      <c r="AN61" t="e">
        <f t="shared" si="49"/>
        <v>#N/A</v>
      </c>
      <c r="AO61" t="e">
        <f t="shared" si="50"/>
        <v>#N/A</v>
      </c>
    </row>
    <row r="62" spans="1:41" x14ac:dyDescent="0.25">
      <c r="A62" s="7">
        <v>53</v>
      </c>
      <c r="B62" s="1"/>
      <c r="C62" s="1"/>
      <c r="D62" s="1"/>
      <c r="E62" s="1"/>
      <c r="F62" s="1"/>
      <c r="G62" s="8"/>
      <c r="S62" t="str">
        <f t="shared" si="54"/>
        <v>C</v>
      </c>
      <c r="T62" s="13">
        <f>T53/(V60^0.5)</f>
        <v>4.7336463120312935E-2</v>
      </c>
      <c r="U62" s="13">
        <f>U53/(V61^0.5)</f>
        <v>0</v>
      </c>
      <c r="V62" s="12"/>
      <c r="W62" s="17">
        <f>V40+W40</f>
        <v>40</v>
      </c>
      <c r="X62" s="17">
        <f>V40+X40</f>
        <v>20</v>
      </c>
      <c r="Y62">
        <f>V40+Y40</f>
        <v>20</v>
      </c>
      <c r="AA62">
        <f t="shared" si="39"/>
        <v>0</v>
      </c>
      <c r="AB62">
        <f t="shared" si="40"/>
        <v>0</v>
      </c>
      <c r="AC62">
        <f t="shared" si="41"/>
        <v>0</v>
      </c>
      <c r="AD62">
        <f t="shared" si="42"/>
        <v>0</v>
      </c>
      <c r="AE62">
        <f t="shared" si="43"/>
        <v>0</v>
      </c>
      <c r="AF62">
        <f t="shared" si="44"/>
        <v>0</v>
      </c>
      <c r="AG62">
        <f t="shared" si="19"/>
        <v>0</v>
      </c>
      <c r="AJ62" t="e">
        <f t="shared" si="45"/>
        <v>#N/A</v>
      </c>
      <c r="AK62" t="e">
        <f t="shared" si="46"/>
        <v>#N/A</v>
      </c>
      <c r="AL62" t="e">
        <f t="shared" si="47"/>
        <v>#N/A</v>
      </c>
      <c r="AM62" t="e">
        <f t="shared" si="48"/>
        <v>#N/A</v>
      </c>
      <c r="AN62" t="e">
        <f t="shared" si="49"/>
        <v>#N/A</v>
      </c>
      <c r="AO62" t="e">
        <f t="shared" si="50"/>
        <v>#N/A</v>
      </c>
    </row>
    <row r="63" spans="1:41" x14ac:dyDescent="0.25">
      <c r="A63" s="7">
        <v>54</v>
      </c>
      <c r="B63" s="1"/>
      <c r="C63" s="1"/>
      <c r="D63" s="1"/>
      <c r="E63" s="1"/>
      <c r="F63" s="1"/>
      <c r="G63" s="8"/>
      <c r="S63" t="str">
        <f t="shared" si="54"/>
        <v>D</v>
      </c>
      <c r="T63" s="13">
        <f>T54/(W60^0.5)</f>
        <v>0.40881490876633847</v>
      </c>
      <c r="U63" s="13">
        <f>U54/(W61^0.5)</f>
        <v>0.36147844564602544</v>
      </c>
      <c r="V63" s="13">
        <f>V54/(W62^0.5)</f>
        <v>0.36147844564602544</v>
      </c>
      <c r="W63" s="12"/>
      <c r="X63" s="17">
        <f>W40+X40</f>
        <v>20</v>
      </c>
      <c r="Y63">
        <f>W40+Y40</f>
        <v>20</v>
      </c>
      <c r="AA63">
        <f t="shared" si="39"/>
        <v>0</v>
      </c>
      <c r="AB63">
        <f t="shared" si="40"/>
        <v>0</v>
      </c>
      <c r="AC63">
        <f t="shared" si="41"/>
        <v>0</v>
      </c>
      <c r="AD63">
        <f t="shared" si="42"/>
        <v>0</v>
      </c>
      <c r="AE63">
        <f t="shared" si="43"/>
        <v>0</v>
      </c>
      <c r="AF63">
        <f t="shared" si="44"/>
        <v>0</v>
      </c>
      <c r="AG63">
        <f t="shared" si="19"/>
        <v>0</v>
      </c>
      <c r="AJ63" t="e">
        <f t="shared" si="45"/>
        <v>#N/A</v>
      </c>
      <c r="AK63" t="e">
        <f t="shared" si="46"/>
        <v>#N/A</v>
      </c>
      <c r="AL63" t="e">
        <f t="shared" si="47"/>
        <v>#N/A</v>
      </c>
      <c r="AM63" t="e">
        <f t="shared" si="48"/>
        <v>#N/A</v>
      </c>
      <c r="AN63" t="e">
        <f t="shared" si="49"/>
        <v>#N/A</v>
      </c>
      <c r="AO63" t="e">
        <f t="shared" si="50"/>
        <v>#N/A</v>
      </c>
    </row>
    <row r="64" spans="1:41" x14ac:dyDescent="0.25">
      <c r="A64" s="7">
        <v>55</v>
      </c>
      <c r="B64" s="1"/>
      <c r="C64" s="1"/>
      <c r="D64" s="1"/>
      <c r="E64" s="1"/>
      <c r="F64" s="1"/>
      <c r="G64" s="8"/>
      <c r="S64" t="str">
        <f t="shared" si="54"/>
        <v>E</v>
      </c>
      <c r="T64" s="13">
        <f>T55/(X60^0.5)</f>
        <v>0</v>
      </c>
      <c r="U64" s="13">
        <f>U55/(X61^0.5)</f>
        <v>0</v>
      </c>
      <c r="V64" s="13">
        <f>V55/(X62^0.5)</f>
        <v>0</v>
      </c>
      <c r="W64" s="13">
        <f>W55/(X63^0.5)</f>
        <v>0</v>
      </c>
      <c r="X64" s="12"/>
      <c r="Y64">
        <f>X40+Y40</f>
        <v>0</v>
      </c>
      <c r="AA64">
        <f t="shared" si="39"/>
        <v>0</v>
      </c>
      <c r="AB64">
        <f t="shared" si="40"/>
        <v>0</v>
      </c>
      <c r="AC64">
        <f t="shared" si="41"/>
        <v>0</v>
      </c>
      <c r="AD64">
        <f t="shared" si="42"/>
        <v>0</v>
      </c>
      <c r="AE64">
        <f t="shared" si="43"/>
        <v>0</v>
      </c>
      <c r="AF64">
        <f t="shared" si="44"/>
        <v>0</v>
      </c>
      <c r="AG64">
        <f t="shared" si="19"/>
        <v>0</v>
      </c>
      <c r="AJ64" t="e">
        <f t="shared" si="45"/>
        <v>#N/A</v>
      </c>
      <c r="AK64" t="e">
        <f t="shared" si="46"/>
        <v>#N/A</v>
      </c>
      <c r="AL64" t="e">
        <f t="shared" si="47"/>
        <v>#N/A</v>
      </c>
      <c r="AM64" t="e">
        <f t="shared" si="48"/>
        <v>#N/A</v>
      </c>
      <c r="AN64" t="e">
        <f t="shared" si="49"/>
        <v>#N/A</v>
      </c>
      <c r="AO64" t="e">
        <f t="shared" si="50"/>
        <v>#N/A</v>
      </c>
    </row>
    <row r="65" spans="1:41" x14ac:dyDescent="0.25">
      <c r="A65" s="7">
        <v>56</v>
      </c>
      <c r="B65" s="1"/>
      <c r="C65" s="1"/>
      <c r="D65" s="1"/>
      <c r="E65" s="1"/>
      <c r="F65" s="1"/>
      <c r="G65" s="8"/>
      <c r="S65" t="str">
        <f t="shared" si="54"/>
        <v>F</v>
      </c>
      <c r="T65" s="13">
        <f>T56/(Y60^0.5)</f>
        <v>0</v>
      </c>
      <c r="U65" s="13">
        <f>U56/(Y61^0.5)</f>
        <v>0</v>
      </c>
      <c r="V65" s="13">
        <f>V56/(Y62^0.5)</f>
        <v>0</v>
      </c>
      <c r="W65" s="13">
        <f>W56/(Y63^0.5)</f>
        <v>0</v>
      </c>
      <c r="X65" s="12" t="e">
        <f>X56/(Y64^0.5)</f>
        <v>#DIV/0!</v>
      </c>
      <c r="AA65">
        <f t="shared" si="39"/>
        <v>0</v>
      </c>
      <c r="AB65">
        <f t="shared" si="40"/>
        <v>0</v>
      </c>
      <c r="AC65">
        <f t="shared" si="41"/>
        <v>0</v>
      </c>
      <c r="AD65">
        <f t="shared" si="42"/>
        <v>0</v>
      </c>
      <c r="AE65">
        <f t="shared" si="43"/>
        <v>0</v>
      </c>
      <c r="AF65">
        <f t="shared" si="44"/>
        <v>0</v>
      </c>
      <c r="AG65">
        <f t="shared" si="19"/>
        <v>0</v>
      </c>
      <c r="AJ65" t="e">
        <f t="shared" si="45"/>
        <v>#N/A</v>
      </c>
      <c r="AK65" t="e">
        <f t="shared" si="46"/>
        <v>#N/A</v>
      </c>
      <c r="AL65" t="e">
        <f t="shared" si="47"/>
        <v>#N/A</v>
      </c>
      <c r="AM65" t="e">
        <f t="shared" si="48"/>
        <v>#N/A</v>
      </c>
      <c r="AN65" t="e">
        <f t="shared" si="49"/>
        <v>#N/A</v>
      </c>
      <c r="AO65" t="e">
        <f t="shared" si="50"/>
        <v>#N/A</v>
      </c>
    </row>
    <row r="66" spans="1:41" x14ac:dyDescent="0.25">
      <c r="A66" s="7">
        <v>57</v>
      </c>
      <c r="B66" s="1"/>
      <c r="C66" s="1"/>
      <c r="D66" s="1"/>
      <c r="E66" s="1"/>
      <c r="F66" s="1"/>
      <c r="G66" s="8"/>
      <c r="S66" s="2"/>
      <c r="T66" s="12"/>
      <c r="U66" s="12"/>
      <c r="V66" s="12"/>
      <c r="W66" s="12"/>
      <c r="X66" s="12"/>
      <c r="AA66">
        <f t="shared" si="39"/>
        <v>0</v>
      </c>
      <c r="AB66">
        <f t="shared" si="40"/>
        <v>0</v>
      </c>
      <c r="AC66">
        <f t="shared" si="41"/>
        <v>0</v>
      </c>
      <c r="AD66">
        <f t="shared" si="42"/>
        <v>0</v>
      </c>
      <c r="AE66">
        <f t="shared" si="43"/>
        <v>0</v>
      </c>
      <c r="AF66">
        <f t="shared" si="44"/>
        <v>0</v>
      </c>
      <c r="AG66">
        <f t="shared" si="19"/>
        <v>0</v>
      </c>
      <c r="AJ66" t="e">
        <f t="shared" si="45"/>
        <v>#N/A</v>
      </c>
      <c r="AK66" t="e">
        <f t="shared" si="46"/>
        <v>#N/A</v>
      </c>
      <c r="AL66" t="e">
        <f t="shared" si="47"/>
        <v>#N/A</v>
      </c>
      <c r="AM66" t="e">
        <f t="shared" si="48"/>
        <v>#N/A</v>
      </c>
      <c r="AN66" t="e">
        <f t="shared" si="49"/>
        <v>#N/A</v>
      </c>
      <c r="AO66" t="e">
        <f t="shared" si="50"/>
        <v>#N/A</v>
      </c>
    </row>
    <row r="67" spans="1:41" x14ac:dyDescent="0.25">
      <c r="A67" s="7">
        <v>58</v>
      </c>
      <c r="B67" s="1"/>
      <c r="C67" s="1"/>
      <c r="D67" s="1"/>
      <c r="E67" s="1"/>
      <c r="F67" s="1"/>
      <c r="G67" s="8"/>
      <c r="AA67">
        <f t="shared" si="39"/>
        <v>0</v>
      </c>
      <c r="AB67">
        <f t="shared" si="40"/>
        <v>0</v>
      </c>
      <c r="AC67">
        <f t="shared" si="41"/>
        <v>0</v>
      </c>
      <c r="AD67">
        <f t="shared" si="42"/>
        <v>0</v>
      </c>
      <c r="AE67">
        <f t="shared" si="43"/>
        <v>0</v>
      </c>
      <c r="AF67">
        <f t="shared" si="44"/>
        <v>0</v>
      </c>
      <c r="AG67">
        <f t="shared" si="19"/>
        <v>0</v>
      </c>
      <c r="AJ67" t="e">
        <f t="shared" si="45"/>
        <v>#N/A</v>
      </c>
      <c r="AK67" t="e">
        <f t="shared" si="46"/>
        <v>#N/A</v>
      </c>
      <c r="AL67" t="e">
        <f t="shared" si="47"/>
        <v>#N/A</v>
      </c>
      <c r="AM67" t="e">
        <f t="shared" si="48"/>
        <v>#N/A</v>
      </c>
      <c r="AN67" t="e">
        <f t="shared" si="49"/>
        <v>#N/A</v>
      </c>
      <c r="AO67" t="e">
        <f t="shared" si="50"/>
        <v>#N/A</v>
      </c>
    </row>
    <row r="68" spans="1:41" ht="15.75" thickBot="1" x14ac:dyDescent="0.3">
      <c r="A68" s="7">
        <v>59</v>
      </c>
      <c r="B68" s="1"/>
      <c r="C68" s="1"/>
      <c r="D68" s="1"/>
      <c r="E68" s="1"/>
      <c r="F68" s="1"/>
      <c r="G68" s="8"/>
      <c r="AA68">
        <f t="shared" si="39"/>
        <v>0</v>
      </c>
      <c r="AB68">
        <f t="shared" si="40"/>
        <v>0</v>
      </c>
      <c r="AC68">
        <f t="shared" si="41"/>
        <v>0</v>
      </c>
      <c r="AD68">
        <f t="shared" si="42"/>
        <v>0</v>
      </c>
      <c r="AE68">
        <f t="shared" si="43"/>
        <v>0</v>
      </c>
      <c r="AF68">
        <f t="shared" si="44"/>
        <v>0</v>
      </c>
      <c r="AG68">
        <f t="shared" si="19"/>
        <v>0</v>
      </c>
      <c r="AJ68" t="e">
        <f t="shared" si="45"/>
        <v>#N/A</v>
      </c>
      <c r="AK68" t="e">
        <f t="shared" si="46"/>
        <v>#N/A</v>
      </c>
      <c r="AL68" t="e">
        <f t="shared" si="47"/>
        <v>#N/A</v>
      </c>
      <c r="AM68" t="e">
        <f t="shared" si="48"/>
        <v>#N/A</v>
      </c>
      <c r="AN68" t="e">
        <f t="shared" si="49"/>
        <v>#N/A</v>
      </c>
      <c r="AO68" t="e">
        <f t="shared" si="50"/>
        <v>#N/A</v>
      </c>
    </row>
    <row r="69" spans="1:41" ht="15.75" thickBot="1" x14ac:dyDescent="0.3">
      <c r="A69" s="7">
        <v>60</v>
      </c>
      <c r="B69" s="1"/>
      <c r="C69" s="1"/>
      <c r="D69" s="1"/>
      <c r="E69" s="1"/>
      <c r="F69" s="1"/>
      <c r="G69" s="8"/>
      <c r="Y69" s="14"/>
      <c r="AA69">
        <f t="shared" si="39"/>
        <v>0</v>
      </c>
      <c r="AB69">
        <f t="shared" si="40"/>
        <v>0</v>
      </c>
      <c r="AC69">
        <f t="shared" si="41"/>
        <v>0</v>
      </c>
      <c r="AD69">
        <f t="shared" si="42"/>
        <v>0</v>
      </c>
      <c r="AE69">
        <f t="shared" si="43"/>
        <v>0</v>
      </c>
      <c r="AF69">
        <f t="shared" si="44"/>
        <v>0</v>
      </c>
      <c r="AG69">
        <f t="shared" si="19"/>
        <v>0</v>
      </c>
      <c r="AJ69" t="e">
        <f t="shared" si="45"/>
        <v>#N/A</v>
      </c>
      <c r="AK69" t="e">
        <f t="shared" si="46"/>
        <v>#N/A</v>
      </c>
      <c r="AL69" t="e">
        <f t="shared" si="47"/>
        <v>#N/A</v>
      </c>
      <c r="AM69" t="e">
        <f t="shared" si="48"/>
        <v>#N/A</v>
      </c>
      <c r="AN69" t="e">
        <f t="shared" si="49"/>
        <v>#N/A</v>
      </c>
      <c r="AO69" t="e">
        <f t="shared" si="50"/>
        <v>#N/A</v>
      </c>
    </row>
    <row r="70" spans="1:41" x14ac:dyDescent="0.25">
      <c r="A70" s="7">
        <v>61</v>
      </c>
      <c r="B70" s="1"/>
      <c r="C70" s="1"/>
      <c r="D70" s="1"/>
      <c r="E70" s="1"/>
      <c r="F70" s="1"/>
      <c r="G70" s="8"/>
      <c r="AA70">
        <f t="shared" si="39"/>
        <v>0</v>
      </c>
      <c r="AB70">
        <f t="shared" si="40"/>
        <v>0</v>
      </c>
      <c r="AC70">
        <f t="shared" si="41"/>
        <v>0</v>
      </c>
      <c r="AD70">
        <f t="shared" si="42"/>
        <v>0</v>
      </c>
      <c r="AE70">
        <f t="shared" si="43"/>
        <v>0</v>
      </c>
      <c r="AF70">
        <f t="shared" si="44"/>
        <v>0</v>
      </c>
      <c r="AG70">
        <f t="shared" si="19"/>
        <v>0</v>
      </c>
      <c r="AJ70" t="e">
        <f t="shared" si="45"/>
        <v>#N/A</v>
      </c>
      <c r="AK70" t="e">
        <f t="shared" si="46"/>
        <v>#N/A</v>
      </c>
      <c r="AL70" t="e">
        <f t="shared" si="47"/>
        <v>#N/A</v>
      </c>
      <c r="AM70" t="e">
        <f t="shared" si="48"/>
        <v>#N/A</v>
      </c>
      <c r="AN70" t="e">
        <f t="shared" si="49"/>
        <v>#N/A</v>
      </c>
      <c r="AO70" t="e">
        <f t="shared" si="50"/>
        <v>#N/A</v>
      </c>
    </row>
    <row r="71" spans="1:41" x14ac:dyDescent="0.25">
      <c r="A71" s="7">
        <v>62</v>
      </c>
      <c r="B71" s="1"/>
      <c r="C71" s="1"/>
      <c r="D71" s="1"/>
      <c r="E71" s="1"/>
      <c r="F71" s="1"/>
      <c r="G71" s="8"/>
      <c r="S71" s="2"/>
      <c r="T71" s="12"/>
      <c r="AA71">
        <f t="shared" si="39"/>
        <v>0</v>
      </c>
      <c r="AB71">
        <f t="shared" si="40"/>
        <v>0</v>
      </c>
      <c r="AC71">
        <f t="shared" si="41"/>
        <v>0</v>
      </c>
      <c r="AD71">
        <f t="shared" si="42"/>
        <v>0</v>
      </c>
      <c r="AE71">
        <f t="shared" si="43"/>
        <v>0</v>
      </c>
      <c r="AF71">
        <f t="shared" si="44"/>
        <v>0</v>
      </c>
      <c r="AG71">
        <f t="shared" si="19"/>
        <v>0</v>
      </c>
      <c r="AJ71" t="e">
        <f t="shared" si="45"/>
        <v>#N/A</v>
      </c>
      <c r="AK71" t="e">
        <f t="shared" si="46"/>
        <v>#N/A</v>
      </c>
      <c r="AL71" t="e">
        <f t="shared" si="47"/>
        <v>#N/A</v>
      </c>
      <c r="AM71" t="e">
        <f t="shared" si="48"/>
        <v>#N/A</v>
      </c>
      <c r="AN71" t="e">
        <f t="shared" si="49"/>
        <v>#N/A</v>
      </c>
      <c r="AO71" t="e">
        <f t="shared" si="50"/>
        <v>#N/A</v>
      </c>
    </row>
    <row r="72" spans="1:41" x14ac:dyDescent="0.25">
      <c r="A72" s="7">
        <v>63</v>
      </c>
      <c r="B72" s="1"/>
      <c r="C72" s="1"/>
      <c r="D72" s="1"/>
      <c r="E72" s="1"/>
      <c r="F72" s="1"/>
      <c r="G72" s="8"/>
      <c r="S72" s="2"/>
      <c r="T72" s="12"/>
      <c r="U72" s="12"/>
      <c r="AA72">
        <f t="shared" si="39"/>
        <v>0</v>
      </c>
      <c r="AB72">
        <f t="shared" si="40"/>
        <v>0</v>
      </c>
      <c r="AC72">
        <f t="shared" si="41"/>
        <v>0</v>
      </c>
      <c r="AD72">
        <f t="shared" si="42"/>
        <v>0</v>
      </c>
      <c r="AE72">
        <f t="shared" si="43"/>
        <v>0</v>
      </c>
      <c r="AF72">
        <f t="shared" si="44"/>
        <v>0</v>
      </c>
      <c r="AG72">
        <f t="shared" si="19"/>
        <v>0</v>
      </c>
      <c r="AJ72" t="e">
        <f t="shared" si="45"/>
        <v>#N/A</v>
      </c>
      <c r="AK72" t="e">
        <f t="shared" si="46"/>
        <v>#N/A</v>
      </c>
      <c r="AL72" t="e">
        <f t="shared" si="47"/>
        <v>#N/A</v>
      </c>
      <c r="AM72" t="e">
        <f t="shared" si="48"/>
        <v>#N/A</v>
      </c>
      <c r="AN72" t="e">
        <f t="shared" si="49"/>
        <v>#N/A</v>
      </c>
      <c r="AO72" t="e">
        <f t="shared" si="50"/>
        <v>#N/A</v>
      </c>
    </row>
    <row r="73" spans="1:41" x14ac:dyDescent="0.25">
      <c r="A73" s="7">
        <v>64</v>
      </c>
      <c r="B73" s="1"/>
      <c r="C73" s="1"/>
      <c r="D73" s="1"/>
      <c r="E73" s="1"/>
      <c r="F73" s="1"/>
      <c r="G73" s="8"/>
      <c r="S73" s="2"/>
      <c r="T73" s="12"/>
      <c r="U73" s="12"/>
      <c r="V73" s="12"/>
      <c r="AA73">
        <f t="shared" si="39"/>
        <v>0</v>
      </c>
      <c r="AB73">
        <f t="shared" si="40"/>
        <v>0</v>
      </c>
      <c r="AC73">
        <f t="shared" si="41"/>
        <v>0</v>
      </c>
      <c r="AD73">
        <f t="shared" si="42"/>
        <v>0</v>
      </c>
      <c r="AE73">
        <f t="shared" si="43"/>
        <v>0</v>
      </c>
      <c r="AF73">
        <f t="shared" si="44"/>
        <v>0</v>
      </c>
      <c r="AG73">
        <f t="shared" si="19"/>
        <v>0</v>
      </c>
      <c r="AJ73" t="e">
        <f t="shared" si="45"/>
        <v>#N/A</v>
      </c>
      <c r="AK73" t="e">
        <f t="shared" si="46"/>
        <v>#N/A</v>
      </c>
      <c r="AL73" t="e">
        <f t="shared" si="47"/>
        <v>#N/A</v>
      </c>
      <c r="AM73" t="e">
        <f t="shared" si="48"/>
        <v>#N/A</v>
      </c>
      <c r="AN73" t="e">
        <f t="shared" si="49"/>
        <v>#N/A</v>
      </c>
      <c r="AO73" t="e">
        <f t="shared" si="50"/>
        <v>#N/A</v>
      </c>
    </row>
    <row r="74" spans="1:41" x14ac:dyDescent="0.25">
      <c r="A74" s="7">
        <v>65</v>
      </c>
      <c r="B74" s="1"/>
      <c r="C74" s="1"/>
      <c r="D74" s="1"/>
      <c r="E74" s="1"/>
      <c r="F74" s="1"/>
      <c r="G74" s="8"/>
      <c r="S74" s="2"/>
      <c r="T74" s="12"/>
      <c r="U74" s="12"/>
      <c r="V74" s="12"/>
      <c r="W74" s="12"/>
      <c r="AA74">
        <f t="shared" ref="AA74:AA109" si="55">IF(B74&gt;0,AJ74,0)</f>
        <v>0</v>
      </c>
      <c r="AB74">
        <f t="shared" ref="AB74:AB109" si="56">IF(C74&gt;0,AK74,0)</f>
        <v>0</v>
      </c>
      <c r="AC74">
        <f t="shared" ref="AC74:AC109" si="57">IF(D74&gt;0,AL74,0)</f>
        <v>0</v>
      </c>
      <c r="AD74">
        <f t="shared" ref="AD74:AD109" si="58">IF(E74&gt;0,AM74,0)</f>
        <v>0</v>
      </c>
      <c r="AE74">
        <f t="shared" ref="AE74:AE109" si="59">IF(F74&gt;0,AN74,0)</f>
        <v>0</v>
      </c>
      <c r="AF74">
        <f t="shared" ref="AF74:AF109" si="60">IF(G74&gt;0,AO74,0)</f>
        <v>0</v>
      </c>
      <c r="AG74">
        <f t="shared" si="19"/>
        <v>0</v>
      </c>
      <c r="AJ74" t="e">
        <f t="shared" ref="AJ74:AJ109" si="61">_xlfn.RANK.AVG(B74,$B$10:$G$109,1)</f>
        <v>#N/A</v>
      </c>
      <c r="AK74" t="e">
        <f t="shared" ref="AK74:AK109" si="62">_xlfn.RANK.AVG(C74,$B$10:$G$109,1)</f>
        <v>#N/A</v>
      </c>
      <c r="AL74" t="e">
        <f t="shared" ref="AL74:AL109" si="63">_xlfn.RANK.AVG(D74,$B$10:$G$109,1)</f>
        <v>#N/A</v>
      </c>
      <c r="AM74" t="e">
        <f t="shared" ref="AM74:AM109" si="64">_xlfn.RANK.AVG(E74,$B$10:$G$109,1)</f>
        <v>#N/A</v>
      </c>
      <c r="AN74" t="e">
        <f t="shared" ref="AN74:AN109" si="65">_xlfn.RANK.AVG(F74,$B$10:$G$109,1)</f>
        <v>#N/A</v>
      </c>
      <c r="AO74" t="e">
        <f t="shared" ref="AO74:AO109" si="66">_xlfn.RANK.AVG(G74,$B$10:$G$109,1)</f>
        <v>#N/A</v>
      </c>
    </row>
    <row r="75" spans="1:41" x14ac:dyDescent="0.25">
      <c r="A75" s="7">
        <v>66</v>
      </c>
      <c r="B75" s="1"/>
      <c r="C75" s="1"/>
      <c r="D75" s="1"/>
      <c r="E75" s="1"/>
      <c r="F75" s="1"/>
      <c r="G75" s="8"/>
      <c r="S75" s="2"/>
      <c r="T75" s="12"/>
      <c r="U75" s="12"/>
      <c r="V75" s="12"/>
      <c r="W75" s="12"/>
      <c r="X75" s="12"/>
      <c r="AA75">
        <f t="shared" si="55"/>
        <v>0</v>
      </c>
      <c r="AB75">
        <f t="shared" si="56"/>
        <v>0</v>
      </c>
      <c r="AC75">
        <f t="shared" si="57"/>
        <v>0</v>
      </c>
      <c r="AD75">
        <f t="shared" si="58"/>
        <v>0</v>
      </c>
      <c r="AE75">
        <f t="shared" si="59"/>
        <v>0</v>
      </c>
      <c r="AF75">
        <f t="shared" si="60"/>
        <v>0</v>
      </c>
      <c r="AG75">
        <f t="shared" ref="AG75:AG109" si="67">IF(H75&gt;0,Z75,0)</f>
        <v>0</v>
      </c>
      <c r="AJ75" t="e">
        <f t="shared" si="61"/>
        <v>#N/A</v>
      </c>
      <c r="AK75" t="e">
        <f t="shared" si="62"/>
        <v>#N/A</v>
      </c>
      <c r="AL75" t="e">
        <f t="shared" si="63"/>
        <v>#N/A</v>
      </c>
      <c r="AM75" t="e">
        <f t="shared" si="64"/>
        <v>#N/A</v>
      </c>
      <c r="AN75" t="e">
        <f t="shared" si="65"/>
        <v>#N/A</v>
      </c>
      <c r="AO75" t="e">
        <f t="shared" si="66"/>
        <v>#N/A</v>
      </c>
    </row>
    <row r="76" spans="1:41" x14ac:dyDescent="0.25">
      <c r="A76" s="7">
        <v>67</v>
      </c>
      <c r="B76" s="1"/>
      <c r="C76" s="1"/>
      <c r="D76" s="1"/>
      <c r="E76" s="1"/>
      <c r="F76" s="1"/>
      <c r="G76" s="8"/>
      <c r="AA76">
        <f t="shared" si="55"/>
        <v>0</v>
      </c>
      <c r="AB76">
        <f t="shared" si="56"/>
        <v>0</v>
      </c>
      <c r="AC76">
        <f t="shared" si="57"/>
        <v>0</v>
      </c>
      <c r="AD76">
        <f t="shared" si="58"/>
        <v>0</v>
      </c>
      <c r="AE76">
        <f t="shared" si="59"/>
        <v>0</v>
      </c>
      <c r="AF76">
        <f t="shared" si="60"/>
        <v>0</v>
      </c>
      <c r="AG76">
        <f t="shared" si="67"/>
        <v>0</v>
      </c>
      <c r="AJ76" t="e">
        <f t="shared" si="61"/>
        <v>#N/A</v>
      </c>
      <c r="AK76" t="e">
        <f t="shared" si="62"/>
        <v>#N/A</v>
      </c>
      <c r="AL76" t="e">
        <f t="shared" si="63"/>
        <v>#N/A</v>
      </c>
      <c r="AM76" t="e">
        <f t="shared" si="64"/>
        <v>#N/A</v>
      </c>
      <c r="AN76" t="e">
        <f t="shared" si="65"/>
        <v>#N/A</v>
      </c>
      <c r="AO76" t="e">
        <f t="shared" si="66"/>
        <v>#N/A</v>
      </c>
    </row>
    <row r="77" spans="1:41" x14ac:dyDescent="0.25">
      <c r="A77" s="7">
        <v>68</v>
      </c>
      <c r="B77" s="1"/>
      <c r="C77" s="1"/>
      <c r="D77" s="1"/>
      <c r="E77" s="1"/>
      <c r="F77" s="1"/>
      <c r="G77" s="8"/>
      <c r="S77" t="s">
        <v>34</v>
      </c>
      <c r="Y77">
        <f>T18-1</f>
        <v>3</v>
      </c>
      <c r="AA77">
        <f t="shared" si="55"/>
        <v>0</v>
      </c>
      <c r="AB77">
        <f t="shared" si="56"/>
        <v>0</v>
      </c>
      <c r="AC77">
        <f t="shared" si="57"/>
        <v>0</v>
      </c>
      <c r="AD77">
        <f t="shared" si="58"/>
        <v>0</v>
      </c>
      <c r="AE77">
        <f t="shared" si="59"/>
        <v>0</v>
      </c>
      <c r="AF77">
        <f t="shared" si="60"/>
        <v>0</v>
      </c>
      <c r="AG77">
        <f t="shared" si="67"/>
        <v>0</v>
      </c>
      <c r="AJ77" t="e">
        <f t="shared" si="61"/>
        <v>#N/A</v>
      </c>
      <c r="AK77" t="e">
        <f t="shared" si="62"/>
        <v>#N/A</v>
      </c>
      <c r="AL77" t="e">
        <f t="shared" si="63"/>
        <v>#N/A</v>
      </c>
      <c r="AM77" t="e">
        <f t="shared" si="64"/>
        <v>#N/A</v>
      </c>
      <c r="AN77" t="e">
        <f t="shared" si="65"/>
        <v>#N/A</v>
      </c>
      <c r="AO77" t="e">
        <f t="shared" si="66"/>
        <v>#N/A</v>
      </c>
    </row>
    <row r="78" spans="1:41" x14ac:dyDescent="0.25">
      <c r="A78" s="7">
        <v>69</v>
      </c>
      <c r="B78" s="1"/>
      <c r="C78" s="1"/>
      <c r="D78" s="1"/>
      <c r="E78" s="1"/>
      <c r="F78" s="1"/>
      <c r="G78" s="8"/>
      <c r="T78" s="12">
        <f>T70</f>
        <v>0</v>
      </c>
      <c r="U78" s="12">
        <f>U70</f>
        <v>0</v>
      </c>
      <c r="V78" s="12">
        <f>V70</f>
        <v>0</v>
      </c>
      <c r="W78" s="12">
        <f>W70</f>
        <v>0</v>
      </c>
      <c r="X78" s="12">
        <f>X70</f>
        <v>0</v>
      </c>
      <c r="AA78">
        <f t="shared" si="55"/>
        <v>0</v>
      </c>
      <c r="AB78">
        <f t="shared" si="56"/>
        <v>0</v>
      </c>
      <c r="AC78">
        <f t="shared" si="57"/>
        <v>0</v>
      </c>
      <c r="AD78">
        <f t="shared" si="58"/>
        <v>0</v>
      </c>
      <c r="AE78">
        <f t="shared" si="59"/>
        <v>0</v>
      </c>
      <c r="AF78">
        <f t="shared" si="60"/>
        <v>0</v>
      </c>
      <c r="AG78">
        <f t="shared" si="67"/>
        <v>0</v>
      </c>
      <c r="AJ78" t="e">
        <f t="shared" si="61"/>
        <v>#N/A</v>
      </c>
      <c r="AK78" t="e">
        <f t="shared" si="62"/>
        <v>#N/A</v>
      </c>
      <c r="AL78" t="e">
        <f t="shared" si="63"/>
        <v>#N/A</v>
      </c>
      <c r="AM78" t="e">
        <f t="shared" si="64"/>
        <v>#N/A</v>
      </c>
      <c r="AN78" t="e">
        <f t="shared" si="65"/>
        <v>#N/A</v>
      </c>
      <c r="AO78" t="e">
        <f t="shared" si="66"/>
        <v>#N/A</v>
      </c>
    </row>
    <row r="79" spans="1:41" x14ac:dyDescent="0.25">
      <c r="A79" s="7">
        <v>70</v>
      </c>
      <c r="B79" s="1"/>
      <c r="C79" s="1"/>
      <c r="D79" s="1"/>
      <c r="E79" s="1"/>
      <c r="F79" s="1"/>
      <c r="G79" s="8"/>
      <c r="S79" s="2">
        <f>S71</f>
        <v>0</v>
      </c>
      <c r="T79" s="12">
        <f>T62*$Y$77</f>
        <v>0.14200938936093882</v>
      </c>
      <c r="AA79">
        <f t="shared" si="55"/>
        <v>0</v>
      </c>
      <c r="AB79">
        <f t="shared" si="56"/>
        <v>0</v>
      </c>
      <c r="AC79">
        <f t="shared" si="57"/>
        <v>0</v>
      </c>
      <c r="AD79">
        <f t="shared" si="58"/>
        <v>0</v>
      </c>
      <c r="AE79">
        <f t="shared" si="59"/>
        <v>0</v>
      </c>
      <c r="AF79">
        <f t="shared" si="60"/>
        <v>0</v>
      </c>
      <c r="AG79">
        <f t="shared" si="67"/>
        <v>0</v>
      </c>
      <c r="AJ79" t="e">
        <f t="shared" si="61"/>
        <v>#N/A</v>
      </c>
      <c r="AK79" t="e">
        <f t="shared" si="62"/>
        <v>#N/A</v>
      </c>
      <c r="AL79" t="e">
        <f t="shared" si="63"/>
        <v>#N/A</v>
      </c>
      <c r="AM79" t="e">
        <f t="shared" si="64"/>
        <v>#N/A</v>
      </c>
      <c r="AN79" t="e">
        <f t="shared" si="65"/>
        <v>#N/A</v>
      </c>
      <c r="AO79" t="e">
        <f t="shared" si="66"/>
        <v>#N/A</v>
      </c>
    </row>
    <row r="80" spans="1:41" x14ac:dyDescent="0.25">
      <c r="A80" s="7">
        <v>71</v>
      </c>
      <c r="B80" s="1"/>
      <c r="C80" s="1"/>
      <c r="D80" s="1"/>
      <c r="E80" s="1"/>
      <c r="F80" s="1"/>
      <c r="G80" s="8"/>
      <c r="S80" s="2">
        <f>S72</f>
        <v>0</v>
      </c>
      <c r="T80" s="12">
        <f>T63*$Y$77</f>
        <v>1.2264447262990155</v>
      </c>
      <c r="U80" s="12">
        <f>U63*$Y$77</f>
        <v>1.0844353369380764</v>
      </c>
      <c r="AA80">
        <f t="shared" si="55"/>
        <v>0</v>
      </c>
      <c r="AB80">
        <f t="shared" si="56"/>
        <v>0</v>
      </c>
      <c r="AC80">
        <f t="shared" si="57"/>
        <v>0</v>
      </c>
      <c r="AD80">
        <f t="shared" si="58"/>
        <v>0</v>
      </c>
      <c r="AE80">
        <f t="shared" si="59"/>
        <v>0</v>
      </c>
      <c r="AF80">
        <f t="shared" si="60"/>
        <v>0</v>
      </c>
      <c r="AG80">
        <f t="shared" si="67"/>
        <v>0</v>
      </c>
      <c r="AJ80" t="e">
        <f t="shared" si="61"/>
        <v>#N/A</v>
      </c>
      <c r="AK80" t="e">
        <f t="shared" si="62"/>
        <v>#N/A</v>
      </c>
      <c r="AL80" t="e">
        <f t="shared" si="63"/>
        <v>#N/A</v>
      </c>
      <c r="AM80" t="e">
        <f t="shared" si="64"/>
        <v>#N/A</v>
      </c>
      <c r="AN80" t="e">
        <f t="shared" si="65"/>
        <v>#N/A</v>
      </c>
      <c r="AO80" t="e">
        <f t="shared" si="66"/>
        <v>#N/A</v>
      </c>
    </row>
    <row r="81" spans="1:41" x14ac:dyDescent="0.25">
      <c r="A81" s="7">
        <v>72</v>
      </c>
      <c r="B81" s="1"/>
      <c r="C81" s="1"/>
      <c r="D81" s="1"/>
      <c r="E81" s="1"/>
      <c r="F81" s="1"/>
      <c r="G81" s="8"/>
      <c r="S81" s="2">
        <f>S73</f>
        <v>0</v>
      </c>
      <c r="T81" s="12">
        <f>T64*$Y$77</f>
        <v>0</v>
      </c>
      <c r="U81" s="12">
        <f>U64*$Y$77</f>
        <v>0</v>
      </c>
      <c r="V81" s="12">
        <f>V64*$Y$77</f>
        <v>0</v>
      </c>
      <c r="AA81">
        <f t="shared" si="55"/>
        <v>0</v>
      </c>
      <c r="AB81">
        <f t="shared" si="56"/>
        <v>0</v>
      </c>
      <c r="AC81">
        <f t="shared" si="57"/>
        <v>0</v>
      </c>
      <c r="AD81">
        <f t="shared" si="58"/>
        <v>0</v>
      </c>
      <c r="AE81">
        <f t="shared" si="59"/>
        <v>0</v>
      </c>
      <c r="AF81">
        <f t="shared" si="60"/>
        <v>0</v>
      </c>
      <c r="AG81">
        <f t="shared" si="67"/>
        <v>0</v>
      </c>
      <c r="AJ81" t="e">
        <f t="shared" si="61"/>
        <v>#N/A</v>
      </c>
      <c r="AK81" t="e">
        <f t="shared" si="62"/>
        <v>#N/A</v>
      </c>
      <c r="AL81" t="e">
        <f t="shared" si="63"/>
        <v>#N/A</v>
      </c>
      <c r="AM81" t="e">
        <f t="shared" si="64"/>
        <v>#N/A</v>
      </c>
      <c r="AN81" t="e">
        <f t="shared" si="65"/>
        <v>#N/A</v>
      </c>
      <c r="AO81" t="e">
        <f t="shared" si="66"/>
        <v>#N/A</v>
      </c>
    </row>
    <row r="82" spans="1:41" x14ac:dyDescent="0.25">
      <c r="A82" s="7">
        <v>73</v>
      </c>
      <c r="B82" s="1"/>
      <c r="C82" s="1"/>
      <c r="D82" s="1"/>
      <c r="E82" s="1"/>
      <c r="F82" s="1"/>
      <c r="G82" s="8"/>
      <c r="S82" s="2">
        <f>S74</f>
        <v>0</v>
      </c>
      <c r="T82" s="12">
        <f>T65*$Y$77</f>
        <v>0</v>
      </c>
      <c r="U82" s="12">
        <f>U65*$Y$77</f>
        <v>0</v>
      </c>
      <c r="V82" s="12">
        <f>V65*$Y$77</f>
        <v>0</v>
      </c>
      <c r="W82" s="12">
        <f>W65*$Y$77</f>
        <v>0</v>
      </c>
      <c r="AA82">
        <f t="shared" si="55"/>
        <v>0</v>
      </c>
      <c r="AB82">
        <f t="shared" si="56"/>
        <v>0</v>
      </c>
      <c r="AC82">
        <f t="shared" si="57"/>
        <v>0</v>
      </c>
      <c r="AD82">
        <f t="shared" si="58"/>
        <v>0</v>
      </c>
      <c r="AE82">
        <f t="shared" si="59"/>
        <v>0</v>
      </c>
      <c r="AF82">
        <f t="shared" si="60"/>
        <v>0</v>
      </c>
      <c r="AG82">
        <f t="shared" si="67"/>
        <v>0</v>
      </c>
      <c r="AJ82" t="e">
        <f t="shared" si="61"/>
        <v>#N/A</v>
      </c>
      <c r="AK82" t="e">
        <f t="shared" si="62"/>
        <v>#N/A</v>
      </c>
      <c r="AL82" t="e">
        <f t="shared" si="63"/>
        <v>#N/A</v>
      </c>
      <c r="AM82" t="e">
        <f t="shared" si="64"/>
        <v>#N/A</v>
      </c>
      <c r="AN82" t="e">
        <f t="shared" si="65"/>
        <v>#N/A</v>
      </c>
      <c r="AO82" t="e">
        <f t="shared" si="66"/>
        <v>#N/A</v>
      </c>
    </row>
    <row r="83" spans="1:41" x14ac:dyDescent="0.25">
      <c r="A83" s="7">
        <v>74</v>
      </c>
      <c r="B83" s="1"/>
      <c r="C83" s="1"/>
      <c r="D83" s="1"/>
      <c r="E83" s="1"/>
      <c r="F83" s="1"/>
      <c r="G83" s="8"/>
      <c r="S83" s="2">
        <f>S75</f>
        <v>0</v>
      </c>
      <c r="T83" s="12">
        <f>T66*$Y$77</f>
        <v>0</v>
      </c>
      <c r="U83" s="12">
        <f>U66*$Y$77</f>
        <v>0</v>
      </c>
      <c r="V83" s="12">
        <f>V66*$Y$77</f>
        <v>0</v>
      </c>
      <c r="W83" s="12">
        <f>W66*$Y$77</f>
        <v>0</v>
      </c>
      <c r="X83" s="12">
        <f>X66*$Y$77</f>
        <v>0</v>
      </c>
      <c r="AA83">
        <f t="shared" si="55"/>
        <v>0</v>
      </c>
      <c r="AB83">
        <f t="shared" si="56"/>
        <v>0</v>
      </c>
      <c r="AC83">
        <f t="shared" si="57"/>
        <v>0</v>
      </c>
      <c r="AD83">
        <f t="shared" si="58"/>
        <v>0</v>
      </c>
      <c r="AE83">
        <f t="shared" si="59"/>
        <v>0</v>
      </c>
      <c r="AF83">
        <f t="shared" si="60"/>
        <v>0</v>
      </c>
      <c r="AG83">
        <f t="shared" si="67"/>
        <v>0</v>
      </c>
      <c r="AJ83" t="e">
        <f t="shared" si="61"/>
        <v>#N/A</v>
      </c>
      <c r="AK83" t="e">
        <f t="shared" si="62"/>
        <v>#N/A</v>
      </c>
      <c r="AL83" t="e">
        <f t="shared" si="63"/>
        <v>#N/A</v>
      </c>
      <c r="AM83" t="e">
        <f t="shared" si="64"/>
        <v>#N/A</v>
      </c>
      <c r="AN83" t="e">
        <f t="shared" si="65"/>
        <v>#N/A</v>
      </c>
      <c r="AO83" t="e">
        <f t="shared" si="66"/>
        <v>#N/A</v>
      </c>
    </row>
    <row r="84" spans="1:41" x14ac:dyDescent="0.25">
      <c r="A84" s="7">
        <v>75</v>
      </c>
      <c r="B84" s="1"/>
      <c r="C84" s="1"/>
      <c r="D84" s="1"/>
      <c r="E84" s="1"/>
      <c r="F84" s="1"/>
      <c r="G84" s="8"/>
      <c r="AA84">
        <f t="shared" si="55"/>
        <v>0</v>
      </c>
      <c r="AB84">
        <f t="shared" si="56"/>
        <v>0</v>
      </c>
      <c r="AC84">
        <f t="shared" si="57"/>
        <v>0</v>
      </c>
      <c r="AD84">
        <f t="shared" si="58"/>
        <v>0</v>
      </c>
      <c r="AE84">
        <f t="shared" si="59"/>
        <v>0</v>
      </c>
      <c r="AF84">
        <f t="shared" si="60"/>
        <v>0</v>
      </c>
      <c r="AG84">
        <f t="shared" si="67"/>
        <v>0</v>
      </c>
      <c r="AJ84" t="e">
        <f t="shared" si="61"/>
        <v>#N/A</v>
      </c>
      <c r="AK84" t="e">
        <f t="shared" si="62"/>
        <v>#N/A</v>
      </c>
      <c r="AL84" t="e">
        <f t="shared" si="63"/>
        <v>#N/A</v>
      </c>
      <c r="AM84" t="e">
        <f t="shared" si="64"/>
        <v>#N/A</v>
      </c>
      <c r="AN84" t="e">
        <f t="shared" si="65"/>
        <v>#N/A</v>
      </c>
      <c r="AO84" t="e">
        <f t="shared" si="66"/>
        <v>#N/A</v>
      </c>
    </row>
    <row r="85" spans="1:41" x14ac:dyDescent="0.25">
      <c r="A85" s="7">
        <v>76</v>
      </c>
      <c r="B85" s="1"/>
      <c r="C85" s="1"/>
      <c r="D85" s="1"/>
      <c r="E85" s="1"/>
      <c r="F85" s="1"/>
      <c r="G85" s="8"/>
      <c r="AA85">
        <f t="shared" si="55"/>
        <v>0</v>
      </c>
      <c r="AB85">
        <f t="shared" si="56"/>
        <v>0</v>
      </c>
      <c r="AC85">
        <f t="shared" si="57"/>
        <v>0</v>
      </c>
      <c r="AD85">
        <f t="shared" si="58"/>
        <v>0</v>
      </c>
      <c r="AE85">
        <f t="shared" si="59"/>
        <v>0</v>
      </c>
      <c r="AF85">
        <f t="shared" si="60"/>
        <v>0</v>
      </c>
      <c r="AG85">
        <f t="shared" si="67"/>
        <v>0</v>
      </c>
      <c r="AJ85" t="e">
        <f t="shared" si="61"/>
        <v>#N/A</v>
      </c>
      <c r="AK85" t="e">
        <f t="shared" si="62"/>
        <v>#N/A</v>
      </c>
      <c r="AL85" t="e">
        <f t="shared" si="63"/>
        <v>#N/A</v>
      </c>
      <c r="AM85" t="e">
        <f t="shared" si="64"/>
        <v>#N/A</v>
      </c>
      <c r="AN85" t="e">
        <f t="shared" si="65"/>
        <v>#N/A</v>
      </c>
      <c r="AO85" t="e">
        <f t="shared" si="66"/>
        <v>#N/A</v>
      </c>
    </row>
    <row r="86" spans="1:41" x14ac:dyDescent="0.25">
      <c r="A86" s="7">
        <v>77</v>
      </c>
      <c r="B86" s="1"/>
      <c r="C86" s="1"/>
      <c r="D86" s="1"/>
      <c r="E86" s="1"/>
      <c r="F86" s="1"/>
      <c r="G86" s="8"/>
      <c r="AA86">
        <f t="shared" si="55"/>
        <v>0</v>
      </c>
      <c r="AB86">
        <f t="shared" si="56"/>
        <v>0</v>
      </c>
      <c r="AC86">
        <f t="shared" si="57"/>
        <v>0</v>
      </c>
      <c r="AD86">
        <f t="shared" si="58"/>
        <v>0</v>
      </c>
      <c r="AE86">
        <f t="shared" si="59"/>
        <v>0</v>
      </c>
      <c r="AF86">
        <f t="shared" si="60"/>
        <v>0</v>
      </c>
      <c r="AG86">
        <f t="shared" si="67"/>
        <v>0</v>
      </c>
      <c r="AJ86" t="e">
        <f t="shared" si="61"/>
        <v>#N/A</v>
      </c>
      <c r="AK86" t="e">
        <f t="shared" si="62"/>
        <v>#N/A</v>
      </c>
      <c r="AL86" t="e">
        <f t="shared" si="63"/>
        <v>#N/A</v>
      </c>
      <c r="AM86" t="e">
        <f t="shared" si="64"/>
        <v>#N/A</v>
      </c>
      <c r="AN86" t="e">
        <f t="shared" si="65"/>
        <v>#N/A</v>
      </c>
      <c r="AO86" t="e">
        <f t="shared" si="66"/>
        <v>#N/A</v>
      </c>
    </row>
    <row r="87" spans="1:41" x14ac:dyDescent="0.25">
      <c r="A87" s="7">
        <v>78</v>
      </c>
      <c r="B87" s="1"/>
      <c r="C87" s="1"/>
      <c r="D87" s="1"/>
      <c r="E87" s="1"/>
      <c r="F87" s="1"/>
      <c r="G87" s="8"/>
      <c r="AA87">
        <f t="shared" si="55"/>
        <v>0</v>
      </c>
      <c r="AB87">
        <f t="shared" si="56"/>
        <v>0</v>
      </c>
      <c r="AC87">
        <f t="shared" si="57"/>
        <v>0</v>
      </c>
      <c r="AD87">
        <f t="shared" si="58"/>
        <v>0</v>
      </c>
      <c r="AE87">
        <f t="shared" si="59"/>
        <v>0</v>
      </c>
      <c r="AF87">
        <f t="shared" si="60"/>
        <v>0</v>
      </c>
      <c r="AG87">
        <f t="shared" si="67"/>
        <v>0</v>
      </c>
      <c r="AJ87" t="e">
        <f t="shared" si="61"/>
        <v>#N/A</v>
      </c>
      <c r="AK87" t="e">
        <f t="shared" si="62"/>
        <v>#N/A</v>
      </c>
      <c r="AL87" t="e">
        <f t="shared" si="63"/>
        <v>#N/A</v>
      </c>
      <c r="AM87" t="e">
        <f t="shared" si="64"/>
        <v>#N/A</v>
      </c>
      <c r="AN87" t="e">
        <f t="shared" si="65"/>
        <v>#N/A</v>
      </c>
      <c r="AO87" t="e">
        <f t="shared" si="66"/>
        <v>#N/A</v>
      </c>
    </row>
    <row r="88" spans="1:41" x14ac:dyDescent="0.25">
      <c r="A88" s="7">
        <v>79</v>
      </c>
      <c r="B88" s="1"/>
      <c r="C88" s="1"/>
      <c r="D88" s="1"/>
      <c r="E88" s="1"/>
      <c r="F88" s="1"/>
      <c r="G88" s="8"/>
      <c r="AA88">
        <f t="shared" si="55"/>
        <v>0</v>
      </c>
      <c r="AB88">
        <f t="shared" si="56"/>
        <v>0</v>
      </c>
      <c r="AC88">
        <f t="shared" si="57"/>
        <v>0</v>
      </c>
      <c r="AD88">
        <f t="shared" si="58"/>
        <v>0</v>
      </c>
      <c r="AE88">
        <f t="shared" si="59"/>
        <v>0</v>
      </c>
      <c r="AF88">
        <f t="shared" si="60"/>
        <v>0</v>
      </c>
      <c r="AG88">
        <f t="shared" si="67"/>
        <v>0</v>
      </c>
      <c r="AJ88" t="e">
        <f t="shared" si="61"/>
        <v>#N/A</v>
      </c>
      <c r="AK88" t="e">
        <f t="shared" si="62"/>
        <v>#N/A</v>
      </c>
      <c r="AL88" t="e">
        <f t="shared" si="63"/>
        <v>#N/A</v>
      </c>
      <c r="AM88" t="e">
        <f t="shared" si="64"/>
        <v>#N/A</v>
      </c>
      <c r="AN88" t="e">
        <f t="shared" si="65"/>
        <v>#N/A</v>
      </c>
      <c r="AO88" t="e">
        <f t="shared" si="66"/>
        <v>#N/A</v>
      </c>
    </row>
    <row r="89" spans="1:41" x14ac:dyDescent="0.25">
      <c r="A89" s="7">
        <v>80</v>
      </c>
      <c r="B89" s="1"/>
      <c r="C89" s="1"/>
      <c r="D89" s="1"/>
      <c r="E89" s="1"/>
      <c r="F89" s="1"/>
      <c r="G89" s="8"/>
      <c r="AA89">
        <f t="shared" si="55"/>
        <v>0</v>
      </c>
      <c r="AB89">
        <f t="shared" si="56"/>
        <v>0</v>
      </c>
      <c r="AC89">
        <f t="shared" si="57"/>
        <v>0</v>
      </c>
      <c r="AD89">
        <f t="shared" si="58"/>
        <v>0</v>
      </c>
      <c r="AE89">
        <f t="shared" si="59"/>
        <v>0</v>
      </c>
      <c r="AF89">
        <f t="shared" si="60"/>
        <v>0</v>
      </c>
      <c r="AG89">
        <f t="shared" si="67"/>
        <v>0</v>
      </c>
      <c r="AJ89" t="e">
        <f t="shared" si="61"/>
        <v>#N/A</v>
      </c>
      <c r="AK89" t="e">
        <f t="shared" si="62"/>
        <v>#N/A</v>
      </c>
      <c r="AL89" t="e">
        <f t="shared" si="63"/>
        <v>#N/A</v>
      </c>
      <c r="AM89" t="e">
        <f t="shared" si="64"/>
        <v>#N/A</v>
      </c>
      <c r="AN89" t="e">
        <f t="shared" si="65"/>
        <v>#N/A</v>
      </c>
      <c r="AO89" t="e">
        <f t="shared" si="66"/>
        <v>#N/A</v>
      </c>
    </row>
    <row r="90" spans="1:41" x14ac:dyDescent="0.25">
      <c r="A90" s="7">
        <v>81</v>
      </c>
      <c r="B90" s="1"/>
      <c r="C90" s="1"/>
      <c r="D90" s="1"/>
      <c r="E90" s="1"/>
      <c r="F90" s="1"/>
      <c r="G90" s="8"/>
      <c r="AA90">
        <f t="shared" si="55"/>
        <v>0</v>
      </c>
      <c r="AB90">
        <f t="shared" si="56"/>
        <v>0</v>
      </c>
      <c r="AC90">
        <f t="shared" si="57"/>
        <v>0</v>
      </c>
      <c r="AD90">
        <f t="shared" si="58"/>
        <v>0</v>
      </c>
      <c r="AE90">
        <f t="shared" si="59"/>
        <v>0</v>
      </c>
      <c r="AF90">
        <f t="shared" si="60"/>
        <v>0</v>
      </c>
      <c r="AG90">
        <f t="shared" si="67"/>
        <v>0</v>
      </c>
      <c r="AJ90" t="e">
        <f t="shared" si="61"/>
        <v>#N/A</v>
      </c>
      <c r="AK90" t="e">
        <f t="shared" si="62"/>
        <v>#N/A</v>
      </c>
      <c r="AL90" t="e">
        <f t="shared" si="63"/>
        <v>#N/A</v>
      </c>
      <c r="AM90" t="e">
        <f t="shared" si="64"/>
        <v>#N/A</v>
      </c>
      <c r="AN90" t="e">
        <f t="shared" si="65"/>
        <v>#N/A</v>
      </c>
      <c r="AO90" t="e">
        <f t="shared" si="66"/>
        <v>#N/A</v>
      </c>
    </row>
    <row r="91" spans="1:41" x14ac:dyDescent="0.25">
      <c r="A91" s="7">
        <v>82</v>
      </c>
      <c r="B91" s="1"/>
      <c r="C91" s="1"/>
      <c r="D91" s="1"/>
      <c r="E91" s="1"/>
      <c r="F91" s="1"/>
      <c r="G91" s="8"/>
      <c r="AA91">
        <f t="shared" si="55"/>
        <v>0</v>
      </c>
      <c r="AB91">
        <f t="shared" si="56"/>
        <v>0</v>
      </c>
      <c r="AC91">
        <f t="shared" si="57"/>
        <v>0</v>
      </c>
      <c r="AD91">
        <f t="shared" si="58"/>
        <v>0</v>
      </c>
      <c r="AE91">
        <f t="shared" si="59"/>
        <v>0</v>
      </c>
      <c r="AF91">
        <f t="shared" si="60"/>
        <v>0</v>
      </c>
      <c r="AG91">
        <f t="shared" si="67"/>
        <v>0</v>
      </c>
      <c r="AJ91" t="e">
        <f t="shared" si="61"/>
        <v>#N/A</v>
      </c>
      <c r="AK91" t="e">
        <f t="shared" si="62"/>
        <v>#N/A</v>
      </c>
      <c r="AL91" t="e">
        <f t="shared" si="63"/>
        <v>#N/A</v>
      </c>
      <c r="AM91" t="e">
        <f t="shared" si="64"/>
        <v>#N/A</v>
      </c>
      <c r="AN91" t="e">
        <f t="shared" si="65"/>
        <v>#N/A</v>
      </c>
      <c r="AO91" t="e">
        <f t="shared" si="66"/>
        <v>#N/A</v>
      </c>
    </row>
    <row r="92" spans="1:41" x14ac:dyDescent="0.25">
      <c r="A92" s="7">
        <v>83</v>
      </c>
      <c r="B92" s="1"/>
      <c r="C92" s="1"/>
      <c r="D92" s="1"/>
      <c r="E92" s="1"/>
      <c r="F92" s="1"/>
      <c r="G92" s="8"/>
      <c r="AA92">
        <f t="shared" si="55"/>
        <v>0</v>
      </c>
      <c r="AB92">
        <f t="shared" si="56"/>
        <v>0</v>
      </c>
      <c r="AC92">
        <f t="shared" si="57"/>
        <v>0</v>
      </c>
      <c r="AD92">
        <f t="shared" si="58"/>
        <v>0</v>
      </c>
      <c r="AE92">
        <f t="shared" si="59"/>
        <v>0</v>
      </c>
      <c r="AF92">
        <f t="shared" si="60"/>
        <v>0</v>
      </c>
      <c r="AG92">
        <f t="shared" si="67"/>
        <v>0</v>
      </c>
      <c r="AJ92" t="e">
        <f t="shared" si="61"/>
        <v>#N/A</v>
      </c>
      <c r="AK92" t="e">
        <f t="shared" si="62"/>
        <v>#N/A</v>
      </c>
      <c r="AL92" t="e">
        <f t="shared" si="63"/>
        <v>#N/A</v>
      </c>
      <c r="AM92" t="e">
        <f t="shared" si="64"/>
        <v>#N/A</v>
      </c>
      <c r="AN92" t="e">
        <f t="shared" si="65"/>
        <v>#N/A</v>
      </c>
      <c r="AO92" t="e">
        <f t="shared" si="66"/>
        <v>#N/A</v>
      </c>
    </row>
    <row r="93" spans="1:41" x14ac:dyDescent="0.25">
      <c r="A93" s="7">
        <v>84</v>
      </c>
      <c r="B93" s="1"/>
      <c r="C93" s="1"/>
      <c r="D93" s="1"/>
      <c r="E93" s="1"/>
      <c r="F93" s="1"/>
      <c r="G93" s="8"/>
      <c r="AA93">
        <f t="shared" si="55"/>
        <v>0</v>
      </c>
      <c r="AB93">
        <f t="shared" si="56"/>
        <v>0</v>
      </c>
      <c r="AC93">
        <f t="shared" si="57"/>
        <v>0</v>
      </c>
      <c r="AD93">
        <f t="shared" si="58"/>
        <v>0</v>
      </c>
      <c r="AE93">
        <f t="shared" si="59"/>
        <v>0</v>
      </c>
      <c r="AF93">
        <f t="shared" si="60"/>
        <v>0</v>
      </c>
      <c r="AG93">
        <f t="shared" si="67"/>
        <v>0</v>
      </c>
      <c r="AJ93" t="e">
        <f t="shared" si="61"/>
        <v>#N/A</v>
      </c>
      <c r="AK93" t="e">
        <f t="shared" si="62"/>
        <v>#N/A</v>
      </c>
      <c r="AL93" t="e">
        <f t="shared" si="63"/>
        <v>#N/A</v>
      </c>
      <c r="AM93" t="e">
        <f t="shared" si="64"/>
        <v>#N/A</v>
      </c>
      <c r="AN93" t="e">
        <f t="shared" si="65"/>
        <v>#N/A</v>
      </c>
      <c r="AO93" t="e">
        <f t="shared" si="66"/>
        <v>#N/A</v>
      </c>
    </row>
    <row r="94" spans="1:41" x14ac:dyDescent="0.25">
      <c r="A94" s="7">
        <v>85</v>
      </c>
      <c r="B94" s="1"/>
      <c r="C94" s="1"/>
      <c r="D94" s="1"/>
      <c r="E94" s="1"/>
      <c r="F94" s="1"/>
      <c r="G94" s="8"/>
      <c r="AA94">
        <f t="shared" si="55"/>
        <v>0</v>
      </c>
      <c r="AB94">
        <f t="shared" si="56"/>
        <v>0</v>
      </c>
      <c r="AC94">
        <f t="shared" si="57"/>
        <v>0</v>
      </c>
      <c r="AD94">
        <f t="shared" si="58"/>
        <v>0</v>
      </c>
      <c r="AE94">
        <f t="shared" si="59"/>
        <v>0</v>
      </c>
      <c r="AF94">
        <f t="shared" si="60"/>
        <v>0</v>
      </c>
      <c r="AG94">
        <f t="shared" si="67"/>
        <v>0</v>
      </c>
      <c r="AJ94" t="e">
        <f t="shared" si="61"/>
        <v>#N/A</v>
      </c>
      <c r="AK94" t="e">
        <f t="shared" si="62"/>
        <v>#N/A</v>
      </c>
      <c r="AL94" t="e">
        <f t="shared" si="63"/>
        <v>#N/A</v>
      </c>
      <c r="AM94" t="e">
        <f t="shared" si="64"/>
        <v>#N/A</v>
      </c>
      <c r="AN94" t="e">
        <f t="shared" si="65"/>
        <v>#N/A</v>
      </c>
      <c r="AO94" t="e">
        <f t="shared" si="66"/>
        <v>#N/A</v>
      </c>
    </row>
    <row r="95" spans="1:41" x14ac:dyDescent="0.25">
      <c r="A95" s="7">
        <v>86</v>
      </c>
      <c r="B95" s="1"/>
      <c r="C95" s="1"/>
      <c r="D95" s="1"/>
      <c r="E95" s="1"/>
      <c r="F95" s="1"/>
      <c r="G95" s="8"/>
      <c r="AA95">
        <f t="shared" si="55"/>
        <v>0</v>
      </c>
      <c r="AB95">
        <f t="shared" si="56"/>
        <v>0</v>
      </c>
      <c r="AC95">
        <f t="shared" si="57"/>
        <v>0</v>
      </c>
      <c r="AD95">
        <f t="shared" si="58"/>
        <v>0</v>
      </c>
      <c r="AE95">
        <f t="shared" si="59"/>
        <v>0</v>
      </c>
      <c r="AF95">
        <f t="shared" si="60"/>
        <v>0</v>
      </c>
      <c r="AG95">
        <f t="shared" si="67"/>
        <v>0</v>
      </c>
      <c r="AJ95" t="e">
        <f t="shared" si="61"/>
        <v>#N/A</v>
      </c>
      <c r="AK95" t="e">
        <f t="shared" si="62"/>
        <v>#N/A</v>
      </c>
      <c r="AL95" t="e">
        <f t="shared" si="63"/>
        <v>#N/A</v>
      </c>
      <c r="AM95" t="e">
        <f t="shared" si="64"/>
        <v>#N/A</v>
      </c>
      <c r="AN95" t="e">
        <f t="shared" si="65"/>
        <v>#N/A</v>
      </c>
      <c r="AO95" t="e">
        <f t="shared" si="66"/>
        <v>#N/A</v>
      </c>
    </row>
    <row r="96" spans="1:41" x14ac:dyDescent="0.25">
      <c r="A96" s="7">
        <v>87</v>
      </c>
      <c r="B96" s="1"/>
      <c r="C96" s="1"/>
      <c r="D96" s="1"/>
      <c r="E96" s="1"/>
      <c r="F96" s="1"/>
      <c r="G96" s="8"/>
      <c r="AA96">
        <f t="shared" si="55"/>
        <v>0</v>
      </c>
      <c r="AB96">
        <f t="shared" si="56"/>
        <v>0</v>
      </c>
      <c r="AC96">
        <f t="shared" si="57"/>
        <v>0</v>
      </c>
      <c r="AD96">
        <f t="shared" si="58"/>
        <v>0</v>
      </c>
      <c r="AE96">
        <f t="shared" si="59"/>
        <v>0</v>
      </c>
      <c r="AF96">
        <f t="shared" si="60"/>
        <v>0</v>
      </c>
      <c r="AG96">
        <f t="shared" si="67"/>
        <v>0</v>
      </c>
      <c r="AJ96" t="e">
        <f t="shared" si="61"/>
        <v>#N/A</v>
      </c>
      <c r="AK96" t="e">
        <f t="shared" si="62"/>
        <v>#N/A</v>
      </c>
      <c r="AL96" t="e">
        <f t="shared" si="63"/>
        <v>#N/A</v>
      </c>
      <c r="AM96" t="e">
        <f t="shared" si="64"/>
        <v>#N/A</v>
      </c>
      <c r="AN96" t="e">
        <f t="shared" si="65"/>
        <v>#N/A</v>
      </c>
      <c r="AO96" t="e">
        <f t="shared" si="66"/>
        <v>#N/A</v>
      </c>
    </row>
    <row r="97" spans="1:41" x14ac:dyDescent="0.25">
      <c r="A97" s="7">
        <v>88</v>
      </c>
      <c r="B97" s="1"/>
      <c r="C97" s="1"/>
      <c r="D97" s="1"/>
      <c r="E97" s="1"/>
      <c r="F97" s="1"/>
      <c r="G97" s="8"/>
      <c r="AA97">
        <f t="shared" si="55"/>
        <v>0</v>
      </c>
      <c r="AB97">
        <f t="shared" si="56"/>
        <v>0</v>
      </c>
      <c r="AC97">
        <f t="shared" si="57"/>
        <v>0</v>
      </c>
      <c r="AD97">
        <f t="shared" si="58"/>
        <v>0</v>
      </c>
      <c r="AE97">
        <f t="shared" si="59"/>
        <v>0</v>
      </c>
      <c r="AF97">
        <f t="shared" si="60"/>
        <v>0</v>
      </c>
      <c r="AG97">
        <f t="shared" si="67"/>
        <v>0</v>
      </c>
      <c r="AJ97" t="e">
        <f t="shared" si="61"/>
        <v>#N/A</v>
      </c>
      <c r="AK97" t="e">
        <f t="shared" si="62"/>
        <v>#N/A</v>
      </c>
      <c r="AL97" t="e">
        <f t="shared" si="63"/>
        <v>#N/A</v>
      </c>
      <c r="AM97" t="e">
        <f t="shared" si="64"/>
        <v>#N/A</v>
      </c>
      <c r="AN97" t="e">
        <f t="shared" si="65"/>
        <v>#N/A</v>
      </c>
      <c r="AO97" t="e">
        <f t="shared" si="66"/>
        <v>#N/A</v>
      </c>
    </row>
    <row r="98" spans="1:41" x14ac:dyDescent="0.25">
      <c r="A98" s="7">
        <v>89</v>
      </c>
      <c r="B98" s="1"/>
      <c r="C98" s="1"/>
      <c r="D98" s="1"/>
      <c r="E98" s="1"/>
      <c r="F98" s="1"/>
      <c r="G98" s="8"/>
      <c r="AA98">
        <f t="shared" si="55"/>
        <v>0</v>
      </c>
      <c r="AB98">
        <f t="shared" si="56"/>
        <v>0</v>
      </c>
      <c r="AC98">
        <f t="shared" si="57"/>
        <v>0</v>
      </c>
      <c r="AD98">
        <f t="shared" si="58"/>
        <v>0</v>
      </c>
      <c r="AE98">
        <f t="shared" si="59"/>
        <v>0</v>
      </c>
      <c r="AF98">
        <f t="shared" si="60"/>
        <v>0</v>
      </c>
      <c r="AG98">
        <f t="shared" si="67"/>
        <v>0</v>
      </c>
      <c r="AJ98" t="e">
        <f t="shared" si="61"/>
        <v>#N/A</v>
      </c>
      <c r="AK98" t="e">
        <f t="shared" si="62"/>
        <v>#N/A</v>
      </c>
      <c r="AL98" t="e">
        <f t="shared" si="63"/>
        <v>#N/A</v>
      </c>
      <c r="AM98" t="e">
        <f t="shared" si="64"/>
        <v>#N/A</v>
      </c>
      <c r="AN98" t="e">
        <f t="shared" si="65"/>
        <v>#N/A</v>
      </c>
      <c r="AO98" t="e">
        <f t="shared" si="66"/>
        <v>#N/A</v>
      </c>
    </row>
    <row r="99" spans="1:41" x14ac:dyDescent="0.25">
      <c r="A99" s="7">
        <v>90</v>
      </c>
      <c r="B99" s="1"/>
      <c r="C99" s="1"/>
      <c r="D99" s="1"/>
      <c r="E99" s="1"/>
      <c r="F99" s="1"/>
      <c r="G99" s="8"/>
      <c r="AA99">
        <f t="shared" si="55"/>
        <v>0</v>
      </c>
      <c r="AB99">
        <f t="shared" si="56"/>
        <v>0</v>
      </c>
      <c r="AC99">
        <f t="shared" si="57"/>
        <v>0</v>
      </c>
      <c r="AD99">
        <f t="shared" si="58"/>
        <v>0</v>
      </c>
      <c r="AE99">
        <f t="shared" si="59"/>
        <v>0</v>
      </c>
      <c r="AF99">
        <f t="shared" si="60"/>
        <v>0</v>
      </c>
      <c r="AG99">
        <f t="shared" si="67"/>
        <v>0</v>
      </c>
      <c r="AJ99" t="e">
        <f t="shared" si="61"/>
        <v>#N/A</v>
      </c>
      <c r="AK99" t="e">
        <f t="shared" si="62"/>
        <v>#N/A</v>
      </c>
      <c r="AL99" t="e">
        <f t="shared" si="63"/>
        <v>#N/A</v>
      </c>
      <c r="AM99" t="e">
        <f t="shared" si="64"/>
        <v>#N/A</v>
      </c>
      <c r="AN99" t="e">
        <f t="shared" si="65"/>
        <v>#N/A</v>
      </c>
      <c r="AO99" t="e">
        <f t="shared" si="66"/>
        <v>#N/A</v>
      </c>
    </row>
    <row r="100" spans="1:41" x14ac:dyDescent="0.25">
      <c r="A100" s="7">
        <v>91</v>
      </c>
      <c r="B100" s="1"/>
      <c r="C100" s="1"/>
      <c r="D100" s="1"/>
      <c r="E100" s="1"/>
      <c r="F100" s="1"/>
      <c r="G100" s="8"/>
      <c r="AA100">
        <f t="shared" si="55"/>
        <v>0</v>
      </c>
      <c r="AB100">
        <f t="shared" si="56"/>
        <v>0</v>
      </c>
      <c r="AC100">
        <f t="shared" si="57"/>
        <v>0</v>
      </c>
      <c r="AD100">
        <f t="shared" si="58"/>
        <v>0</v>
      </c>
      <c r="AE100">
        <f t="shared" si="59"/>
        <v>0</v>
      </c>
      <c r="AF100">
        <f t="shared" si="60"/>
        <v>0</v>
      </c>
      <c r="AG100">
        <f t="shared" si="67"/>
        <v>0</v>
      </c>
      <c r="AJ100" t="e">
        <f t="shared" si="61"/>
        <v>#N/A</v>
      </c>
      <c r="AK100" t="e">
        <f t="shared" si="62"/>
        <v>#N/A</v>
      </c>
      <c r="AL100" t="e">
        <f t="shared" si="63"/>
        <v>#N/A</v>
      </c>
      <c r="AM100" t="e">
        <f t="shared" si="64"/>
        <v>#N/A</v>
      </c>
      <c r="AN100" t="e">
        <f t="shared" si="65"/>
        <v>#N/A</v>
      </c>
      <c r="AO100" t="e">
        <f t="shared" si="66"/>
        <v>#N/A</v>
      </c>
    </row>
    <row r="101" spans="1:41" x14ac:dyDescent="0.25">
      <c r="A101" s="7">
        <v>92</v>
      </c>
      <c r="B101" s="1"/>
      <c r="C101" s="1"/>
      <c r="D101" s="1"/>
      <c r="E101" s="1"/>
      <c r="F101" s="1"/>
      <c r="G101" s="8"/>
      <c r="AA101">
        <f t="shared" si="55"/>
        <v>0</v>
      </c>
      <c r="AB101">
        <f t="shared" si="56"/>
        <v>0</v>
      </c>
      <c r="AC101">
        <f t="shared" si="57"/>
        <v>0</v>
      </c>
      <c r="AD101">
        <f t="shared" si="58"/>
        <v>0</v>
      </c>
      <c r="AE101">
        <f t="shared" si="59"/>
        <v>0</v>
      </c>
      <c r="AF101">
        <f t="shared" si="60"/>
        <v>0</v>
      </c>
      <c r="AG101">
        <f t="shared" si="67"/>
        <v>0</v>
      </c>
      <c r="AJ101" t="e">
        <f t="shared" si="61"/>
        <v>#N/A</v>
      </c>
      <c r="AK101" t="e">
        <f t="shared" si="62"/>
        <v>#N/A</v>
      </c>
      <c r="AL101" t="e">
        <f t="shared" si="63"/>
        <v>#N/A</v>
      </c>
      <c r="AM101" t="e">
        <f t="shared" si="64"/>
        <v>#N/A</v>
      </c>
      <c r="AN101" t="e">
        <f t="shared" si="65"/>
        <v>#N/A</v>
      </c>
      <c r="AO101" t="e">
        <f t="shared" si="66"/>
        <v>#N/A</v>
      </c>
    </row>
    <row r="102" spans="1:41" x14ac:dyDescent="0.25">
      <c r="A102" s="7">
        <v>93</v>
      </c>
      <c r="B102" s="1"/>
      <c r="C102" s="1"/>
      <c r="D102" s="1"/>
      <c r="E102" s="1"/>
      <c r="F102" s="1"/>
      <c r="G102" s="8"/>
      <c r="AA102">
        <f t="shared" si="55"/>
        <v>0</v>
      </c>
      <c r="AB102">
        <f t="shared" si="56"/>
        <v>0</v>
      </c>
      <c r="AC102">
        <f t="shared" si="57"/>
        <v>0</v>
      </c>
      <c r="AD102">
        <f t="shared" si="58"/>
        <v>0</v>
      </c>
      <c r="AE102">
        <f t="shared" si="59"/>
        <v>0</v>
      </c>
      <c r="AF102">
        <f t="shared" si="60"/>
        <v>0</v>
      </c>
      <c r="AG102">
        <f t="shared" si="67"/>
        <v>0</v>
      </c>
      <c r="AJ102" t="e">
        <f t="shared" si="61"/>
        <v>#N/A</v>
      </c>
      <c r="AK102" t="e">
        <f t="shared" si="62"/>
        <v>#N/A</v>
      </c>
      <c r="AL102" t="e">
        <f t="shared" si="63"/>
        <v>#N/A</v>
      </c>
      <c r="AM102" t="e">
        <f t="shared" si="64"/>
        <v>#N/A</v>
      </c>
      <c r="AN102" t="e">
        <f t="shared" si="65"/>
        <v>#N/A</v>
      </c>
      <c r="AO102" t="e">
        <f t="shared" si="66"/>
        <v>#N/A</v>
      </c>
    </row>
    <row r="103" spans="1:41" x14ac:dyDescent="0.25">
      <c r="A103" s="7">
        <v>94</v>
      </c>
      <c r="B103" s="1"/>
      <c r="C103" s="1"/>
      <c r="D103" s="1"/>
      <c r="E103" s="1"/>
      <c r="F103" s="1"/>
      <c r="G103" s="8"/>
      <c r="AA103">
        <f t="shared" si="55"/>
        <v>0</v>
      </c>
      <c r="AB103">
        <f t="shared" si="56"/>
        <v>0</v>
      </c>
      <c r="AC103">
        <f t="shared" si="57"/>
        <v>0</v>
      </c>
      <c r="AD103">
        <f t="shared" si="58"/>
        <v>0</v>
      </c>
      <c r="AE103">
        <f t="shared" si="59"/>
        <v>0</v>
      </c>
      <c r="AF103">
        <f t="shared" si="60"/>
        <v>0</v>
      </c>
      <c r="AG103">
        <f t="shared" si="67"/>
        <v>0</v>
      </c>
      <c r="AJ103" t="e">
        <f t="shared" si="61"/>
        <v>#N/A</v>
      </c>
      <c r="AK103" t="e">
        <f t="shared" si="62"/>
        <v>#N/A</v>
      </c>
      <c r="AL103" t="e">
        <f t="shared" si="63"/>
        <v>#N/A</v>
      </c>
      <c r="AM103" t="e">
        <f t="shared" si="64"/>
        <v>#N/A</v>
      </c>
      <c r="AN103" t="e">
        <f t="shared" si="65"/>
        <v>#N/A</v>
      </c>
      <c r="AO103" t="e">
        <f t="shared" si="66"/>
        <v>#N/A</v>
      </c>
    </row>
    <row r="104" spans="1:41" x14ac:dyDescent="0.25">
      <c r="A104" s="7">
        <v>95</v>
      </c>
      <c r="B104" s="1"/>
      <c r="C104" s="1"/>
      <c r="D104" s="1"/>
      <c r="E104" s="1"/>
      <c r="F104" s="1"/>
      <c r="G104" s="8"/>
      <c r="AA104">
        <f t="shared" si="55"/>
        <v>0</v>
      </c>
      <c r="AB104">
        <f t="shared" si="56"/>
        <v>0</v>
      </c>
      <c r="AC104">
        <f t="shared" si="57"/>
        <v>0</v>
      </c>
      <c r="AD104">
        <f t="shared" si="58"/>
        <v>0</v>
      </c>
      <c r="AE104">
        <f t="shared" si="59"/>
        <v>0</v>
      </c>
      <c r="AF104">
        <f t="shared" si="60"/>
        <v>0</v>
      </c>
      <c r="AG104">
        <f t="shared" si="67"/>
        <v>0</v>
      </c>
      <c r="AJ104" t="e">
        <f t="shared" si="61"/>
        <v>#N/A</v>
      </c>
      <c r="AK104" t="e">
        <f t="shared" si="62"/>
        <v>#N/A</v>
      </c>
      <c r="AL104" t="e">
        <f t="shared" si="63"/>
        <v>#N/A</v>
      </c>
      <c r="AM104" t="e">
        <f t="shared" si="64"/>
        <v>#N/A</v>
      </c>
      <c r="AN104" t="e">
        <f t="shared" si="65"/>
        <v>#N/A</v>
      </c>
      <c r="AO104" t="e">
        <f t="shared" si="66"/>
        <v>#N/A</v>
      </c>
    </row>
    <row r="105" spans="1:41" x14ac:dyDescent="0.25">
      <c r="A105" s="7">
        <v>96</v>
      </c>
      <c r="B105" s="1"/>
      <c r="C105" s="1"/>
      <c r="D105" s="1"/>
      <c r="E105" s="1"/>
      <c r="F105" s="1"/>
      <c r="G105" s="8"/>
      <c r="AA105">
        <f t="shared" si="55"/>
        <v>0</v>
      </c>
      <c r="AB105">
        <f t="shared" si="56"/>
        <v>0</v>
      </c>
      <c r="AC105">
        <f t="shared" si="57"/>
        <v>0</v>
      </c>
      <c r="AD105">
        <f t="shared" si="58"/>
        <v>0</v>
      </c>
      <c r="AE105">
        <f t="shared" si="59"/>
        <v>0</v>
      </c>
      <c r="AF105">
        <f t="shared" si="60"/>
        <v>0</v>
      </c>
      <c r="AG105">
        <f t="shared" si="67"/>
        <v>0</v>
      </c>
      <c r="AJ105" t="e">
        <f t="shared" si="61"/>
        <v>#N/A</v>
      </c>
      <c r="AK105" t="e">
        <f t="shared" si="62"/>
        <v>#N/A</v>
      </c>
      <c r="AL105" t="e">
        <f t="shared" si="63"/>
        <v>#N/A</v>
      </c>
      <c r="AM105" t="e">
        <f t="shared" si="64"/>
        <v>#N/A</v>
      </c>
      <c r="AN105" t="e">
        <f t="shared" si="65"/>
        <v>#N/A</v>
      </c>
      <c r="AO105" t="e">
        <f t="shared" si="66"/>
        <v>#N/A</v>
      </c>
    </row>
    <row r="106" spans="1:41" x14ac:dyDescent="0.25">
      <c r="A106" s="7">
        <v>97</v>
      </c>
      <c r="B106" s="1"/>
      <c r="C106" s="1"/>
      <c r="D106" s="1"/>
      <c r="E106" s="1"/>
      <c r="F106" s="1"/>
      <c r="G106" s="8"/>
      <c r="AA106">
        <f t="shared" si="55"/>
        <v>0</v>
      </c>
      <c r="AB106">
        <f t="shared" si="56"/>
        <v>0</v>
      </c>
      <c r="AC106">
        <f t="shared" si="57"/>
        <v>0</v>
      </c>
      <c r="AD106">
        <f t="shared" si="58"/>
        <v>0</v>
      </c>
      <c r="AE106">
        <f t="shared" si="59"/>
        <v>0</v>
      </c>
      <c r="AF106">
        <f t="shared" si="60"/>
        <v>0</v>
      </c>
      <c r="AG106">
        <f t="shared" si="67"/>
        <v>0</v>
      </c>
      <c r="AJ106" t="e">
        <f t="shared" si="61"/>
        <v>#N/A</v>
      </c>
      <c r="AK106" t="e">
        <f t="shared" si="62"/>
        <v>#N/A</v>
      </c>
      <c r="AL106" t="e">
        <f t="shared" si="63"/>
        <v>#N/A</v>
      </c>
      <c r="AM106" t="e">
        <f t="shared" si="64"/>
        <v>#N/A</v>
      </c>
      <c r="AN106" t="e">
        <f t="shared" si="65"/>
        <v>#N/A</v>
      </c>
      <c r="AO106" t="e">
        <f t="shared" si="66"/>
        <v>#N/A</v>
      </c>
    </row>
    <row r="107" spans="1:41" x14ac:dyDescent="0.25">
      <c r="A107" s="7">
        <v>98</v>
      </c>
      <c r="B107" s="1"/>
      <c r="C107" s="1"/>
      <c r="D107" s="1"/>
      <c r="E107" s="1"/>
      <c r="F107" s="1"/>
      <c r="G107" s="8"/>
      <c r="AA107">
        <f t="shared" si="55"/>
        <v>0</v>
      </c>
      <c r="AB107">
        <f t="shared" si="56"/>
        <v>0</v>
      </c>
      <c r="AC107">
        <f t="shared" si="57"/>
        <v>0</v>
      </c>
      <c r="AD107">
        <f t="shared" si="58"/>
        <v>0</v>
      </c>
      <c r="AE107">
        <f t="shared" si="59"/>
        <v>0</v>
      </c>
      <c r="AF107">
        <f t="shared" si="60"/>
        <v>0</v>
      </c>
      <c r="AG107">
        <f t="shared" si="67"/>
        <v>0</v>
      </c>
      <c r="AJ107" t="e">
        <f t="shared" si="61"/>
        <v>#N/A</v>
      </c>
      <c r="AK107" t="e">
        <f t="shared" si="62"/>
        <v>#N/A</v>
      </c>
      <c r="AL107" t="e">
        <f t="shared" si="63"/>
        <v>#N/A</v>
      </c>
      <c r="AM107" t="e">
        <f t="shared" si="64"/>
        <v>#N/A</v>
      </c>
      <c r="AN107" t="e">
        <f t="shared" si="65"/>
        <v>#N/A</v>
      </c>
      <c r="AO107" t="e">
        <f t="shared" si="66"/>
        <v>#N/A</v>
      </c>
    </row>
    <row r="108" spans="1:41" x14ac:dyDescent="0.25">
      <c r="A108" s="7">
        <v>99</v>
      </c>
      <c r="B108" s="1"/>
      <c r="C108" s="1"/>
      <c r="D108" s="1"/>
      <c r="E108" s="1"/>
      <c r="F108" s="1"/>
      <c r="G108" s="8"/>
      <c r="AA108">
        <f t="shared" si="55"/>
        <v>0</v>
      </c>
      <c r="AB108">
        <f t="shared" si="56"/>
        <v>0</v>
      </c>
      <c r="AC108">
        <f t="shared" si="57"/>
        <v>0</v>
      </c>
      <c r="AD108">
        <f t="shared" si="58"/>
        <v>0</v>
      </c>
      <c r="AE108">
        <f t="shared" si="59"/>
        <v>0</v>
      </c>
      <c r="AF108">
        <f t="shared" si="60"/>
        <v>0</v>
      </c>
      <c r="AG108">
        <f t="shared" si="67"/>
        <v>0</v>
      </c>
      <c r="AJ108" t="e">
        <f t="shared" si="61"/>
        <v>#N/A</v>
      </c>
      <c r="AK108" t="e">
        <f t="shared" si="62"/>
        <v>#N/A</v>
      </c>
      <c r="AL108" t="e">
        <f t="shared" si="63"/>
        <v>#N/A</v>
      </c>
      <c r="AM108" t="e">
        <f t="shared" si="64"/>
        <v>#N/A</v>
      </c>
      <c r="AN108" t="e">
        <f t="shared" si="65"/>
        <v>#N/A</v>
      </c>
      <c r="AO108" t="e">
        <f t="shared" si="66"/>
        <v>#N/A</v>
      </c>
    </row>
    <row r="109" spans="1:41" ht="15.75" thickBot="1" x14ac:dyDescent="0.3">
      <c r="A109" s="9">
        <v>100</v>
      </c>
      <c r="B109" s="10"/>
      <c r="C109" s="10"/>
      <c r="D109" s="10"/>
      <c r="E109" s="10"/>
      <c r="F109" s="10"/>
      <c r="G109" s="11"/>
      <c r="AA109">
        <f t="shared" si="55"/>
        <v>0</v>
      </c>
      <c r="AB109">
        <f t="shared" si="56"/>
        <v>0</v>
      </c>
      <c r="AC109">
        <f t="shared" si="57"/>
        <v>0</v>
      </c>
      <c r="AD109">
        <f t="shared" si="58"/>
        <v>0</v>
      </c>
      <c r="AE109">
        <f t="shared" si="59"/>
        <v>0</v>
      </c>
      <c r="AF109">
        <f t="shared" si="60"/>
        <v>0</v>
      </c>
      <c r="AG109">
        <f t="shared" si="67"/>
        <v>0</v>
      </c>
      <c r="AJ109" t="e">
        <f t="shared" si="61"/>
        <v>#N/A</v>
      </c>
      <c r="AK109" t="e">
        <f t="shared" si="62"/>
        <v>#N/A</v>
      </c>
      <c r="AL109" t="e">
        <f t="shared" si="63"/>
        <v>#N/A</v>
      </c>
      <c r="AM109" t="e">
        <f t="shared" si="64"/>
        <v>#N/A</v>
      </c>
      <c r="AN109" t="e">
        <f t="shared" si="65"/>
        <v>#N/A</v>
      </c>
      <c r="AO109" t="e">
        <f t="shared" si="66"/>
        <v>#N/A</v>
      </c>
    </row>
  </sheetData>
  <mergeCells count="1">
    <mergeCell ref="B3:G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H-test k = 6 (2)</vt:lpstr>
      <vt:lpstr>H-test k = 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Danny McCarroll</dc:creator>
  <cp:lastModifiedBy>Danny McCarroll</cp:lastModifiedBy>
  <dcterms:created xsi:type="dcterms:W3CDTF">2016-03-08T11:34:26Z</dcterms:created>
  <dcterms:modified xsi:type="dcterms:W3CDTF">2016-03-10T08:20:22Z</dcterms:modified>
</cp:coreProperties>
</file>